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120" windowWidth="15480" windowHeight="9465" tabRatio="878" activeTab="0"/>
  </bookViews>
  <sheets>
    <sheet name="Voice Summary" sheetId="1" r:id="rId1"/>
    <sheet name="Call Pilot Upgrade" sheetId="2" r:id="rId2"/>
    <sheet name="Tarver &amp; BJS Opt 11 Upgrade" sheetId="3" r:id="rId3"/>
    <sheet name="Belton HS 4.0 New" sheetId="4" r:id="rId4"/>
    <sheet name="Sparta - BO- New" sheetId="5" r:id="rId5"/>
    <sheet name="Support SRG- New" sheetId="6" r:id="rId6"/>
    <sheet name="Net6" sheetId="7" r:id="rId7"/>
  </sheets>
  <externalReferences>
    <externalReference r:id="rId10"/>
  </externalReferences>
  <definedNames>
    <definedName name="CTMP_Exp_Date">#REF!</definedName>
    <definedName name="CTMP_Exp_Dt">#REF!</definedName>
    <definedName name="CTMP_Quote_Num">#REF!</definedName>
    <definedName name="CTMP_Term_Cond">"Object 2"</definedName>
    <definedName name="Date">#REF!</definedName>
    <definedName name="MergeData2">'[1]Data Source'!$A$2:$H$12</definedName>
    <definedName name="_xlnm.Print_Area" localSheetId="3">'Belton HS 4.0 New'!$A$1:$E$25</definedName>
    <definedName name="_xlnm.Print_Area" localSheetId="4">'Sparta - BO- New'!$A$1:$G$28</definedName>
    <definedName name="Quote_Number">#REF!</definedName>
    <definedName name="QuoteData">#REF!</definedName>
    <definedName name="Total_Price">#REF!</definedName>
  </definedNames>
  <calcPr fullCalcOnLoad="1"/>
</workbook>
</file>

<file path=xl/sharedStrings.xml><?xml version="1.0" encoding="utf-8"?>
<sst xmlns="http://schemas.openxmlformats.org/spreadsheetml/2006/main" count="324" uniqueCount="210">
  <si>
    <t>Miller Heights</t>
  </si>
  <si>
    <t>Southwest</t>
  </si>
  <si>
    <t>Lakewood</t>
  </si>
  <si>
    <t>Sparta</t>
  </si>
  <si>
    <t>Pirtle</t>
  </si>
  <si>
    <t>Tarver</t>
  </si>
  <si>
    <t>Admin</t>
  </si>
  <si>
    <t>Leon Heights</t>
  </si>
  <si>
    <t>TOTALS</t>
  </si>
  <si>
    <t>Current</t>
  </si>
  <si>
    <t>Plexar</t>
  </si>
  <si>
    <t>Total</t>
  </si>
  <si>
    <t>Belton ISD</t>
  </si>
  <si>
    <t>Voice Configuration &amp; Plan Summary</t>
  </si>
  <si>
    <t>Updated:</t>
  </si>
  <si>
    <t>Belton H.S.</t>
  </si>
  <si>
    <t>Belton J.H.S.</t>
  </si>
  <si>
    <t>Belton I.S.</t>
  </si>
  <si>
    <t>Support Center</t>
  </si>
  <si>
    <t>Transportation/Special Ed.</t>
  </si>
  <si>
    <t>Proposed</t>
  </si>
  <si>
    <t>BCM</t>
  </si>
  <si>
    <t>Option 11</t>
  </si>
  <si>
    <t>New School</t>
  </si>
  <si>
    <t>SYSTEM</t>
  </si>
  <si>
    <t>Moving to B.J.H.S.</t>
  </si>
  <si>
    <t>Other (Stadium, Field, Wood Shop, etc.)</t>
  </si>
  <si>
    <t>Site</t>
  </si>
  <si>
    <t>Off of Sparta</t>
  </si>
  <si>
    <t>Waskow (&amp; AEP)</t>
  </si>
  <si>
    <t>Main</t>
  </si>
  <si>
    <t>Main / Satellite Of</t>
  </si>
  <si>
    <t>Option 11 (upgraded)</t>
  </si>
  <si>
    <t>Quantity</t>
  </si>
  <si>
    <t>Part Number</t>
  </si>
  <si>
    <t>Description</t>
  </si>
  <si>
    <t>NT5B44BAAA</t>
  </si>
  <si>
    <t>BCM-GATM4-4Port Global Anal</t>
  </si>
  <si>
    <t>NT5B16AAAF</t>
  </si>
  <si>
    <t>BCM-ASM8+ - 8 STN Analog MBM</t>
  </si>
  <si>
    <t>NT5B04AAAD</t>
  </si>
  <si>
    <t>DTM Digital Media Bay Module</t>
  </si>
  <si>
    <t>NTAB3212</t>
  </si>
  <si>
    <t>WAN Interface Card CSU_DSU</t>
  </si>
  <si>
    <t>P0909587</t>
  </si>
  <si>
    <t>BCM V.35 Wan Interface Cable</t>
  </si>
  <si>
    <t>NTDU89AA</t>
  </si>
  <si>
    <t>SRG 1.0 And BCM 400-R NA Pkg</t>
  </si>
  <si>
    <t>NTSF6800</t>
  </si>
  <si>
    <t>NTDU90BA70</t>
  </si>
  <si>
    <t>IP2001 Charc T-1/Key wo PS</t>
  </si>
  <si>
    <t>NTDU92BA70</t>
  </si>
  <si>
    <t>NTDU21AF</t>
  </si>
  <si>
    <t>CS 1000S - 0 Line 0 Trunk R4</t>
  </si>
  <si>
    <t>NTDU22AF</t>
  </si>
  <si>
    <t>MG 1000S - R4</t>
  </si>
  <si>
    <t>NTDU23AC</t>
  </si>
  <si>
    <t>NTDU41EB</t>
  </si>
  <si>
    <t>NTDU41EC</t>
  </si>
  <si>
    <t>Media Card 32 Port - IPL 4.0</t>
  </si>
  <si>
    <t>NTDU27DB</t>
  </si>
  <si>
    <t>Signaling Server R4</t>
  </si>
  <si>
    <t>NTE900EB</t>
  </si>
  <si>
    <t>NTE95006</t>
  </si>
  <si>
    <t>NTE980HA</t>
  </si>
  <si>
    <t>H.323 Access Port License</t>
  </si>
  <si>
    <t>NTE980JA</t>
  </si>
  <si>
    <t>SIP Access Port License</t>
  </si>
  <si>
    <t>NTE905DA</t>
  </si>
  <si>
    <t>NTE905BA</t>
  </si>
  <si>
    <t>NTE905HA</t>
  </si>
  <si>
    <t>8 Basic IP User License L4</t>
  </si>
  <si>
    <t>NTTL01CF</t>
  </si>
  <si>
    <t>NTTL04AA</t>
  </si>
  <si>
    <t>OTM Premium 50 Sets Expansion</t>
  </si>
  <si>
    <t>NTDW83AA</t>
  </si>
  <si>
    <t>NT8D14CA</t>
  </si>
  <si>
    <t>Extended Universal Trunk</t>
  </si>
  <si>
    <t>NT8D02GA</t>
  </si>
  <si>
    <t>Digital Line Card 16 Port</t>
  </si>
  <si>
    <t>NTAK02BD</t>
  </si>
  <si>
    <t>NTTK14AB</t>
  </si>
  <si>
    <t>NTAK20AD</t>
  </si>
  <si>
    <t>Stratum 3 Clock Contr D/Board</t>
  </si>
  <si>
    <t>NTAK19FB</t>
  </si>
  <si>
    <t>Cable 4 Port SDI-SDI/DCH 4ft</t>
  </si>
  <si>
    <t>SW Pkg 57-BARS-BASIC Alternate</t>
  </si>
  <si>
    <t>NTDU92AA70</t>
  </si>
  <si>
    <t>IP 2004 Charc I/Key WO PS</t>
  </si>
  <si>
    <t>CS 1000S Sys SW</t>
  </si>
  <si>
    <t>Media Card 8 Port - Ipl 4.0</t>
  </si>
  <si>
    <t>Tmdi Pkg (1.5MB Dti/Pri)</t>
  </si>
  <si>
    <t>NT8D09BB</t>
  </si>
  <si>
    <t>Flex Analogue Line Card MW</t>
  </si>
  <si>
    <t>Media Gateway 1000 Expander</t>
  </si>
  <si>
    <t>PWR Cord 9.9ft 11CM 125VA</t>
  </si>
  <si>
    <t>SVOM0026</t>
  </si>
  <si>
    <t>SRS Contract Associated Flag</t>
  </si>
  <si>
    <t>NTE902AA</t>
  </si>
  <si>
    <t>8 Enh Bus Analog Set License</t>
  </si>
  <si>
    <t>NTE902BA</t>
  </si>
  <si>
    <t>8 Enh Bus Inet Set License</t>
  </si>
  <si>
    <t>NTE902HA</t>
  </si>
  <si>
    <t>8 Basic IP User License L2</t>
  </si>
  <si>
    <t>AMP1002</t>
  </si>
  <si>
    <t>CREDIT:NPP:CS 1000S Sy -0005700.00</t>
  </si>
  <si>
    <t>Sub Total Host</t>
  </si>
  <si>
    <t>IP 2004 Charc T1/KEY WO PS</t>
  </si>
  <si>
    <t>I2050 Soft Phone Client Pkg.</t>
  </si>
  <si>
    <t>OTM 2.2 Prem PP Ser LIC-50 Set</t>
  </si>
  <si>
    <t>NTE980XA</t>
  </si>
  <si>
    <t>All Sys 1-Succession AST Lic</t>
  </si>
  <si>
    <t>Sdi/Dch Card</t>
  </si>
  <si>
    <t>8 Prem Digital Set License</t>
  </si>
  <si>
    <t>8 Prem INet Set License</t>
  </si>
  <si>
    <t>1000M 4.0 (New)</t>
  </si>
  <si>
    <t>Item</t>
  </si>
  <si>
    <t>Qty</t>
  </si>
  <si>
    <t>SKU</t>
  </si>
  <si>
    <t>N0002140</t>
  </si>
  <si>
    <t xml:space="preserve">Voice Office Suite Fixed License per 100 IP Telephones (see note 1 below) </t>
  </si>
  <si>
    <t>A0533318</t>
  </si>
  <si>
    <t xml:space="preserve">On-site Installation - Per Day (includes T&amp;L) </t>
  </si>
  <si>
    <t>A0522194</t>
  </si>
  <si>
    <t xml:space="preserve">AG 1000 (max capacity 1000 IP Tel Users, includes Nortel Driver) </t>
  </si>
  <si>
    <t>n/a</t>
  </si>
  <si>
    <t>SRG</t>
  </si>
  <si>
    <t>Reused BCM</t>
  </si>
  <si>
    <t>Sparta - New Branch Office (phone sets are in H.S.)</t>
  </si>
  <si>
    <t>VoIP Trunking Paths</t>
  </si>
  <si>
    <t>TBD</t>
  </si>
  <si>
    <t>NTSK01BB</t>
  </si>
  <si>
    <t>CS1000M 11C PCCard R4</t>
  </si>
  <si>
    <t>NTDK20HA</t>
  </si>
  <si>
    <t>System Controller Card</t>
  </si>
  <si>
    <t>SVOM0027</t>
  </si>
  <si>
    <t>SRS Minimum Upgrade Charge</t>
  </si>
  <si>
    <t>Media Card 32-port-IPL 4.0</t>
  </si>
  <si>
    <t>NTDU41AC</t>
  </si>
  <si>
    <t>Media Card 32-port-IPT 4.0</t>
  </si>
  <si>
    <t>NTDK49BA</t>
  </si>
  <si>
    <t>Cable Kit 11C 10M/30 Fibre</t>
  </si>
  <si>
    <t>NTDK84AA</t>
  </si>
  <si>
    <t>Dual Port Fibre D/B 30ft/10m</t>
  </si>
  <si>
    <t>55053-103</t>
  </si>
  <si>
    <t>Standard 19inch Rack</t>
  </si>
  <si>
    <t>MDF Materials</t>
  </si>
  <si>
    <t>NTWB09BA</t>
  </si>
  <si>
    <t>11C Expansion Cabinet AC Pkg</t>
  </si>
  <si>
    <t>Support- SRG (New)</t>
  </si>
  <si>
    <t>Tarver &amp; BJS - Option 11 Upgrade to Succession 4.0</t>
  </si>
  <si>
    <t>Belton H.S. - New Succession 4.0</t>
  </si>
  <si>
    <t>Part #</t>
  </si>
  <si>
    <t>Unit</t>
  </si>
  <si>
    <t>Price</t>
  </si>
  <si>
    <t>NTUB59AB</t>
  </si>
  <si>
    <t>CP(OHW) External CD ROM Kit</t>
  </si>
  <si>
    <t>NTUB16AB</t>
  </si>
  <si>
    <t>CallPilot External MODEM Kit</t>
  </si>
  <si>
    <t>A0645811</t>
  </si>
  <si>
    <t>PWR Cord-NEMA 5-15P to IEC</t>
  </si>
  <si>
    <t>NTZE53DA</t>
  </si>
  <si>
    <t>Migrate NMS Feature</t>
  </si>
  <si>
    <t>NTUB24AC</t>
  </si>
  <si>
    <t>MMail to CallPilot Migration</t>
  </si>
  <si>
    <t>NTZE19BA</t>
  </si>
  <si>
    <t>Multimedia Mailbox /Voice-50</t>
  </si>
  <si>
    <t>NTZE11KA</t>
  </si>
  <si>
    <t>CP Desktop Messaging 200 Users</t>
  </si>
  <si>
    <t>NTTL08AF</t>
  </si>
  <si>
    <t>MAT 6.67 to OTM 2.2 Gen PP 50</t>
  </si>
  <si>
    <t>NTTL09AA</t>
  </si>
  <si>
    <t>Gen Mat Upg Expansion 50 Set</t>
  </si>
  <si>
    <t>NTE952LL</t>
  </si>
  <si>
    <t>SW Upg to Cur Like for Like</t>
  </si>
  <si>
    <t>NTUB53AB</t>
  </si>
  <si>
    <t>CP(OHW) Extrnal Tape Drive Kit</t>
  </si>
  <si>
    <t>NTUB24AD</t>
  </si>
  <si>
    <t>MM to CP 3.0 Data Migration pk</t>
  </si>
  <si>
    <t>NTZE80AD</t>
  </si>
  <si>
    <t>CP 201i Base System Pkg - R3</t>
  </si>
  <si>
    <t>NTZE39AB</t>
  </si>
  <si>
    <t>CallPilot to M1 SW Integration</t>
  </si>
  <si>
    <t>NTZE4001</t>
  </si>
  <si>
    <t>Callpilot New Sys (NO Charge)</t>
  </si>
  <si>
    <t>NTUB201B</t>
  </si>
  <si>
    <t>CP 201i Base HW Ass Opt11C</t>
  </si>
  <si>
    <t>NTZE07EA</t>
  </si>
  <si>
    <t>CP(F) Voice Channels 2 Add</t>
  </si>
  <si>
    <t>NTZE53AA</t>
  </si>
  <si>
    <t>Migrate 2CHAN/140 Voice</t>
  </si>
  <si>
    <t>AL2012E45</t>
  </si>
  <si>
    <t>BayStack 325-24T 10/100 Layer 2 ELAN Switches</t>
  </si>
  <si>
    <t>Standard 19 in Rack Gray</t>
  </si>
  <si>
    <t xml:space="preserve">NTZE81BA    </t>
  </si>
  <si>
    <t>SUCCESSION DSP TOWER</t>
  </si>
  <si>
    <t xml:space="preserve">NTZE19CA    </t>
  </si>
  <si>
    <t>VOICE - 100 USERS</t>
  </si>
  <si>
    <t>TOTAL PHASE 1- CALL PILOT</t>
  </si>
  <si>
    <t>TOTAL PHASE 2- CALL PILOT</t>
  </si>
  <si>
    <t>Call Pilot Upgrade &amp; Expansion</t>
  </si>
  <si>
    <t>UPGRADE TO CALL PILOT- 300 USERS</t>
  </si>
  <si>
    <t>CALL PILOT- ADDITIONAL 300 USERS</t>
  </si>
  <si>
    <t>TOTAL CALL PILOT</t>
  </si>
  <si>
    <t>Call Pilot Unified Messaging</t>
  </si>
  <si>
    <t>Belton J.H.S. (Will be Admin, Tech., EDC, etc.)</t>
  </si>
  <si>
    <t>EDC</t>
  </si>
  <si>
    <t>Technology (Currently in BHS)</t>
  </si>
  <si>
    <t>Central Elementary/Early Childhood Center</t>
  </si>
  <si>
    <t xml:space="preserve">Solution includes support for all Net6 applications including Visual Voice Mail, Express Directory, and Visual Conference Manager. It also includes 12 months of warranty including upgrades during the warranty period. 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</si>
</sst>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00%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&quot;$&quot;#,##0.0_);\(&quot;$&quot;#,##0.0\)"/>
    <numFmt numFmtId="173" formatCode="0.0%"/>
    <numFmt numFmtId="174" formatCode="_(&quot;$&quot;* #,##0_);_(&quot;$&quot;* \(#,##0\);_(&quot;$&quot;* &quot;-&quot;??_);_(@_)"/>
    <numFmt numFmtId="175" formatCode="_ &quot;R&quot;\ * #,##0.00_ ;_ &quot;R&quot;\ * \-#,##0.00_ ;_ &quot;R&quot;\ * &quot;-&quot;??_ ;_ @_ "/>
    <numFmt numFmtId="176" formatCode="_(* #,##0.0_);_(* \(#,##0.0\);_(* &quot;-&quot;??_);_(@_)"/>
    <numFmt numFmtId="177" formatCode="_(* #,##0_);_(* \(#,##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&quot;$&quot;#,##0.00"/>
    <numFmt numFmtId="182" formatCode="_(&quot;$&quot;* #,##0.0_);_(&quot;$&quot;* \(#,##0.0\);_(&quot;$&quot;* &quot;-&quot;??_);_(@_)"/>
    <numFmt numFmtId="183" formatCode="mmmm\ d\,\ yyyy"/>
    <numFmt numFmtId="184" formatCode="&quot;$&quot;#,##0.0_);[Red]\(&quot;$&quot;#,##0.0\)"/>
    <numFmt numFmtId="185" formatCode="#,##0.000_);[Red]\(#,##0.000\)"/>
    <numFmt numFmtId="186" formatCode="#,##0.0000_);[Red]\(#,##0.0000\)"/>
    <numFmt numFmtId="187" formatCode="&quot;$&quot;#,##0.000_);[Red]\(&quot;$&quot;#,##0.000\)"/>
    <numFmt numFmtId="188" formatCode="#,##0.0_);[Red]\(#,##0.0\)"/>
    <numFmt numFmtId="189" formatCode="dd\-mmm\-yy"/>
    <numFmt numFmtId="190" formatCode="0.00_)"/>
    <numFmt numFmtId="191" formatCode="[$€-2]\ #,##0.00_);[Red]\([$€-2]\ #,##0.00\)"/>
    <numFmt numFmtId="192" formatCode="&quot;$&quot;#,##0"/>
    <numFmt numFmtId="193" formatCode="mm/dd/yyyy"/>
    <numFmt numFmtId="194" formatCode="#,##0.00;\-#,##0.00"/>
    <numFmt numFmtId="195" formatCode="_(&quot;$&quot;* #,##0.000_);_(&quot;$&quot;* \(#,##0.000\);_(&quot;$&quot;* &quot;-&quot;??_);_(@_)"/>
    <numFmt numFmtId="196" formatCode="&quot;$&quot;#,##0;&quot;$&quot;\-#,##0"/>
    <numFmt numFmtId="197" formatCode="0000"/>
    <numFmt numFmtId="198" formatCode="###,##0.00"/>
    <numFmt numFmtId="199" formatCode="_-* #,##0_-;\-* #,##0_-;_-* &quot;-&quot;_-;_-@_-"/>
    <numFmt numFmtId="200" formatCode="_-* #,##0.00_-;\-* #,##0.00_-;_-* &quot;-&quot;??_-;_-@_-"/>
    <numFmt numFmtId="201" formatCode="_-&quot;£&quot;* #,##0_-;\-&quot;£&quot;* #,##0_-;_-&quot;£&quot;* &quot;-&quot;_-;_-@_-"/>
    <numFmt numFmtId="202" formatCode="_-&quot;£&quot;* #,##0.00_-;\-&quot;£&quot;* #,##0.00_-;_-&quot;£&quot;* &quot;-&quot;??_-;_-@_-"/>
    <numFmt numFmtId="203" formatCode="m/d/yy"/>
    <numFmt numFmtId="204" formatCode="0&quot;.&quot;"/>
    <numFmt numFmtId="205" formatCode="0;[Red]0"/>
    <numFmt numFmtId="206" formatCode="d\ mmm\ yyyy"/>
    <numFmt numFmtId="207" formatCode="&quot;$&quot;#,##0;\-&quot;$&quot;#,##0"/>
    <numFmt numFmtId="208" formatCode="&quot;$&quot;#,##0;[Red]\-&quot;$&quot;#,##0"/>
    <numFmt numFmtId="209" formatCode="&quot;$&quot;#,##0.00;\-&quot;$&quot;#,##0.00"/>
    <numFmt numFmtId="210" formatCode="&quot;$&quot;#,##0.00;[Red]\-&quot;$&quot;#,##0.00"/>
    <numFmt numFmtId="211" formatCode="_-&quot;$&quot;* #,##0_-;\-&quot;$&quot;* #,##0_-;_-&quot;$&quot;* &quot;-&quot;_-;_-@_-"/>
    <numFmt numFmtId="212" formatCode="_-&quot;$&quot;* #,##0.00_-;\-&quot;$&quot;* #,##0.00_-;_-&quot;$&quot;* &quot;-&quot;??_-;_-@_-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11"/>
      <name val="Helv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1"/>
      <color indexed="12"/>
      <name val="MS Sans Serif"/>
      <family val="2"/>
    </font>
    <font>
      <sz val="8"/>
      <color indexed="63"/>
      <name val="Verdana"/>
      <family val="2"/>
    </font>
    <font>
      <b/>
      <sz val="9"/>
      <color indexed="63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b/>
      <sz val="8.5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b/>
      <sz val="10"/>
      <color indexed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3" fillId="2" borderId="0" applyNumberFormat="0" applyBorder="0" applyAlignment="0" applyProtection="0"/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2" fillId="0" borderId="0" applyNumberFormat="0" applyFill="0" applyBorder="0" applyAlignment="0" applyProtection="0"/>
    <xf numFmtId="10" fontId="3" fillId="3" borderId="3" applyNumberFormat="0" applyBorder="0" applyAlignment="0" applyProtection="0"/>
    <xf numFmtId="0" fontId="6" fillId="0" borderId="4">
      <alignment/>
      <protection/>
    </xf>
    <xf numFmtId="175" fontId="0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4" borderId="0">
      <alignment/>
      <protection/>
    </xf>
    <xf numFmtId="0" fontId="6" fillId="0" borderId="0">
      <alignment/>
      <protection/>
    </xf>
    <xf numFmtId="3" fontId="9" fillId="0" borderId="0">
      <alignment horizontal="right" vertical="center"/>
      <protection/>
    </xf>
    <xf numFmtId="49" fontId="9" fillId="0" borderId="0">
      <alignment horizontal="right" vertical="center"/>
      <protection/>
    </xf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5" borderId="5" xfId="0" applyFont="1" applyFill="1" applyBorder="1" applyAlignment="1">
      <alignment horizontal="left" wrapText="1"/>
    </xf>
    <xf numFmtId="0" fontId="12" fillId="0" borderId="5" xfId="17" applyNumberFormat="1" applyFont="1" applyBorder="1" applyAlignment="1">
      <alignment wrapText="1"/>
    </xf>
    <xf numFmtId="0" fontId="12" fillId="0" borderId="0" xfId="17" applyNumberFormat="1" applyFont="1" applyBorder="1" applyAlignment="1">
      <alignment wrapText="1"/>
    </xf>
    <xf numFmtId="0" fontId="13" fillId="0" borderId="0" xfId="0" applyFont="1" applyAlignment="1">
      <alignment/>
    </xf>
    <xf numFmtId="0" fontId="0" fillId="0" borderId="6" xfId="0" applyBorder="1" applyAlignment="1">
      <alignment/>
    </xf>
    <xf numFmtId="181" fontId="14" fillId="0" borderId="7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7" fillId="0" borderId="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 wrapText="1"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1" xfId="0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7" fillId="0" borderId="9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4" xfId="0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7" fillId="0" borderId="13" xfId="0" applyFont="1" applyBorder="1" applyAlignment="1">
      <alignment horizontal="right" wrapText="1"/>
    </xf>
    <xf numFmtId="0" fontId="7" fillId="0" borderId="14" xfId="0" applyFont="1" applyBorder="1" applyAlignment="1">
      <alignment horizontal="right" vertical="top" wrapText="1"/>
    </xf>
    <xf numFmtId="0" fontId="0" fillId="0" borderId="14" xfId="0" applyBorder="1" applyAlignment="1">
      <alignment horizontal="right" vertical="top"/>
    </xf>
    <xf numFmtId="0" fontId="7" fillId="0" borderId="15" xfId="0" applyFont="1" applyBorder="1" applyAlignment="1">
      <alignment horizontal="right" vertical="top" wrapText="1"/>
    </xf>
    <xf numFmtId="0" fontId="0" fillId="0" borderId="13" xfId="0" applyBorder="1" applyAlignment="1">
      <alignment horizontal="right" vertical="top"/>
    </xf>
    <xf numFmtId="0" fontId="5" fillId="0" borderId="16" xfId="0" applyFont="1" applyBorder="1" applyAlignment="1">
      <alignment horizontal="right" vertical="top"/>
    </xf>
    <xf numFmtId="14" fontId="0" fillId="0" borderId="17" xfId="0" applyNumberFormat="1" applyBorder="1" applyAlignment="1">
      <alignment horizontal="right"/>
    </xf>
    <xf numFmtId="0" fontId="0" fillId="0" borderId="18" xfId="0" applyBorder="1" applyAlignment="1">
      <alignment horizontal="right"/>
    </xf>
    <xf numFmtId="0" fontId="7" fillId="0" borderId="19" xfId="0" applyFont="1" applyBorder="1" applyAlignment="1">
      <alignment horizontal="right" wrapText="1"/>
    </xf>
    <xf numFmtId="0" fontId="7" fillId="0" borderId="20" xfId="0" applyFont="1" applyBorder="1" applyAlignment="1">
      <alignment horizontal="right" vertical="top" wrapText="1"/>
    </xf>
    <xf numFmtId="0" fontId="0" fillId="0" borderId="20" xfId="0" applyBorder="1" applyAlignment="1">
      <alignment horizontal="right" vertical="top"/>
    </xf>
    <xf numFmtId="0" fontId="7" fillId="0" borderId="21" xfId="0" applyFont="1" applyBorder="1" applyAlignment="1">
      <alignment horizontal="right" vertical="top" wrapText="1"/>
    </xf>
    <xf numFmtId="0" fontId="0" fillId="0" borderId="22" xfId="0" applyBorder="1" applyAlignment="1">
      <alignment horizontal="right" vertical="top"/>
    </xf>
    <xf numFmtId="0" fontId="5" fillId="0" borderId="23" xfId="0" applyFont="1" applyBorder="1" applyAlignment="1">
      <alignment horizontal="right" vertical="top"/>
    </xf>
    <xf numFmtId="14" fontId="7" fillId="0" borderId="0" xfId="0" applyNumberFormat="1" applyFont="1" applyAlignment="1">
      <alignment horizontal="right"/>
    </xf>
    <xf numFmtId="0" fontId="17" fillId="0" borderId="24" xfId="0" applyFont="1" applyBorder="1" applyAlignment="1">
      <alignment wrapText="1"/>
    </xf>
    <xf numFmtId="8" fontId="17" fillId="0" borderId="24" xfId="0" applyNumberFormat="1" applyFont="1" applyBorder="1" applyAlignment="1">
      <alignment horizontal="right" wrapText="1"/>
    </xf>
    <xf numFmtId="0" fontId="17" fillId="0" borderId="4" xfId="0" applyFont="1" applyBorder="1" applyAlignment="1">
      <alignment wrapText="1"/>
    </xf>
    <xf numFmtId="0" fontId="16" fillId="0" borderId="24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right" vertical="top" wrapText="1"/>
    </xf>
    <xf numFmtId="0" fontId="17" fillId="0" borderId="16" xfId="0" applyFont="1" applyBorder="1" applyAlignment="1">
      <alignment wrapText="1"/>
    </xf>
    <xf numFmtId="0" fontId="17" fillId="0" borderId="25" xfId="0" applyFont="1" applyBorder="1" applyAlignment="1">
      <alignment wrapText="1"/>
    </xf>
    <xf numFmtId="0" fontId="16" fillId="0" borderId="16" xfId="0" applyFont="1" applyBorder="1" applyAlignment="1">
      <alignment horizontal="justify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16" xfId="0" applyFont="1" applyBorder="1" applyAlignment="1">
      <alignment horizontal="justify" vertical="top" wrapText="1"/>
    </xf>
    <xf numFmtId="0" fontId="15" fillId="0" borderId="9" xfId="0" applyFont="1" applyFill="1" applyBorder="1" applyAlignment="1">
      <alignment horizontal="center" vertical="top" wrapText="1"/>
    </xf>
    <xf numFmtId="8" fontId="17" fillId="0" borderId="11" xfId="0" applyNumberFormat="1" applyFont="1" applyBorder="1" applyAlignment="1">
      <alignment horizontal="right" wrapText="1"/>
    </xf>
    <xf numFmtId="0" fontId="16" fillId="0" borderId="11" xfId="0" applyFont="1" applyBorder="1" applyAlignment="1">
      <alignment horizontal="right" vertical="top" wrapText="1"/>
    </xf>
    <xf numFmtId="0" fontId="15" fillId="0" borderId="26" xfId="0" applyFont="1" applyFill="1" applyBorder="1" applyAlignment="1">
      <alignment horizontal="center" vertical="top" wrapText="1"/>
    </xf>
    <xf numFmtId="8" fontId="18" fillId="0" borderId="25" xfId="0" applyNumberFormat="1" applyFont="1" applyFill="1" applyBorder="1" applyAlignment="1">
      <alignment vertical="top" wrapText="1"/>
    </xf>
    <xf numFmtId="0" fontId="15" fillId="0" borderId="14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7" fillId="0" borderId="12" xfId="0" applyFont="1" applyBorder="1" applyAlignment="1">
      <alignment horizontal="center" wrapText="1"/>
    </xf>
    <xf numFmtId="8" fontId="17" fillId="0" borderId="12" xfId="0" applyNumberFormat="1" applyFont="1" applyBorder="1" applyAlignment="1">
      <alignment horizontal="right" wrapText="1"/>
    </xf>
    <xf numFmtId="8" fontId="17" fillId="0" borderId="25" xfId="0" applyNumberFormat="1" applyFont="1" applyBorder="1" applyAlignment="1">
      <alignment horizontal="right" vertical="top" wrapText="1"/>
    </xf>
    <xf numFmtId="0" fontId="17" fillId="0" borderId="11" xfId="0" applyFont="1" applyBorder="1" applyAlignment="1">
      <alignment horizontal="center" wrapText="1"/>
    </xf>
    <xf numFmtId="8" fontId="17" fillId="0" borderId="24" xfId="0" applyNumberFormat="1" applyFont="1" applyBorder="1" applyAlignment="1">
      <alignment horizontal="right" vertical="top" wrapText="1"/>
    </xf>
    <xf numFmtId="0" fontId="17" fillId="0" borderId="11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5" fillId="0" borderId="27" xfId="0" applyFont="1" applyFill="1" applyBorder="1" applyAlignment="1">
      <alignment horizontal="center" vertical="top" wrapText="1"/>
    </xf>
    <xf numFmtId="0" fontId="15" fillId="0" borderId="15" xfId="0" applyFont="1" applyFill="1" applyBorder="1" applyAlignment="1">
      <alignment horizontal="center" vertical="top" wrapText="1"/>
    </xf>
    <xf numFmtId="0" fontId="17" fillId="0" borderId="24" xfId="0" applyFont="1" applyFill="1" applyBorder="1" applyAlignment="1">
      <alignment wrapText="1"/>
    </xf>
    <xf numFmtId="8" fontId="17" fillId="0" borderId="24" xfId="0" applyNumberFormat="1" applyFont="1" applyFill="1" applyBorder="1" applyAlignment="1">
      <alignment horizontal="right" wrapText="1"/>
    </xf>
    <xf numFmtId="0" fontId="17" fillId="0" borderId="16" xfId="0" applyFont="1" applyFill="1" applyBorder="1" applyAlignment="1">
      <alignment wrapText="1"/>
    </xf>
    <xf numFmtId="0" fontId="17" fillId="0" borderId="25" xfId="0" applyFont="1" applyFill="1" applyBorder="1" applyAlignment="1">
      <alignment wrapText="1"/>
    </xf>
    <xf numFmtId="0" fontId="17" fillId="0" borderId="11" xfId="0" applyFont="1" applyFill="1" applyBorder="1" applyAlignment="1">
      <alignment horizontal="center" wrapText="1"/>
    </xf>
    <xf numFmtId="8" fontId="18" fillId="0" borderId="1" xfId="0" applyNumberFormat="1" applyFont="1" applyFill="1" applyBorder="1" applyAlignment="1">
      <alignment vertical="top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24" xfId="0" applyFont="1" applyFill="1" applyBorder="1" applyAlignment="1">
      <alignment horizontal="center" vertical="top" wrapText="1"/>
    </xf>
    <xf numFmtId="198" fontId="20" fillId="5" borderId="0" xfId="0" applyNumberFormat="1" applyFont="1" applyFill="1" applyBorder="1" applyAlignment="1">
      <alignment/>
    </xf>
    <xf numFmtId="0" fontId="20" fillId="5" borderId="0" xfId="0" applyFont="1" applyFill="1" applyBorder="1" applyAlignment="1">
      <alignment/>
    </xf>
    <xf numFmtId="0" fontId="21" fillId="6" borderId="0" xfId="0" applyFont="1" applyFill="1" applyBorder="1" applyAlignment="1">
      <alignment wrapText="1"/>
    </xf>
    <xf numFmtId="0" fontId="20" fillId="5" borderId="0" xfId="0" applyFont="1" applyFill="1" applyBorder="1" applyAlignment="1">
      <alignment horizontal="left" wrapText="1"/>
    </xf>
    <xf numFmtId="198" fontId="20" fillId="5" borderId="0" xfId="0" applyNumberFormat="1" applyFont="1" applyFill="1" applyBorder="1" applyAlignment="1">
      <alignment horizontal="right" wrapText="1"/>
    </xf>
    <xf numFmtId="0" fontId="20" fillId="5" borderId="0" xfId="0" applyFont="1" applyFill="1" applyBorder="1" applyAlignment="1">
      <alignment wrapText="1"/>
    </xf>
    <xf numFmtId="0" fontId="20" fillId="5" borderId="0" xfId="0" applyFont="1" applyFill="1" applyBorder="1" applyAlignment="1">
      <alignment horizontal="right" wrapText="1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18" fillId="0" borderId="16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9" fillId="5" borderId="0" xfId="0" applyFont="1" applyFill="1" applyBorder="1" applyAlignment="1">
      <alignment horizontal="left" vertical="top" wrapText="1"/>
    </xf>
    <xf numFmtId="0" fontId="11" fillId="5" borderId="30" xfId="0" applyFont="1" applyFill="1" applyBorder="1" applyAlignment="1">
      <alignment horizontal="left" wrapText="1"/>
    </xf>
    <xf numFmtId="0" fontId="11" fillId="5" borderId="6" xfId="0" applyFont="1" applyFill="1" applyBorder="1" applyAlignment="1">
      <alignment horizontal="left" wrapText="1"/>
    </xf>
  </cellXfs>
  <cellStyles count="25">
    <cellStyle name="Normal" xfId="0"/>
    <cellStyle name="ColLevel_2" xfId="6"/>
    <cellStyle name="Comma" xfId="15"/>
    <cellStyle name="Comma [0]" xfId="16"/>
    <cellStyle name="Currency" xfId="17"/>
    <cellStyle name="Currency [0]" xfId="18"/>
    <cellStyle name="Dezimal [0]_Compiling Utility Macros" xfId="19"/>
    <cellStyle name="Dezimal_Compiling Utility Macros" xfId="20"/>
    <cellStyle name="Followed Hyperlink" xfId="21"/>
    <cellStyle name="Grey" xfId="22"/>
    <cellStyle name="HEADER" xfId="23"/>
    <cellStyle name="Header1" xfId="24"/>
    <cellStyle name="Header2" xfId="25"/>
    <cellStyle name="Hyperlink" xfId="26"/>
    <cellStyle name="Input [yellow]" xfId="27"/>
    <cellStyle name="Model" xfId="28"/>
    <cellStyle name="Normal - Style1" xfId="29"/>
    <cellStyle name="Percent" xfId="30"/>
    <cellStyle name="Percent [2]" xfId="31"/>
    <cellStyle name="Standard_Anpassen der Amortisation" xfId="32"/>
    <cellStyle name="subhead" xfId="33"/>
    <cellStyle name="SubTotal1Num" xfId="34"/>
    <cellStyle name="SubTotal1Text" xfId="35"/>
    <cellStyle name="Währung [0]_Compiling Utility Macros" xfId="36"/>
    <cellStyle name="Währung_Compiling Utility Macros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s_server\shared\windows\TEMP\Eps\Projects\CBISD\CBISD%20Assessmen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Source 1 (2)"/>
      <sheetName val="Cable RFP"/>
      <sheetName val="Data Source"/>
      <sheetName val="ADA"/>
      <sheetName val="Classrooms"/>
      <sheetName val="Data Drops"/>
      <sheetName val="WO Data Drops"/>
      <sheetName val="AdminInst Drops"/>
      <sheetName val="Video Drops"/>
      <sheetName val="TV's"/>
      <sheetName val="Voice Drops"/>
      <sheetName val="Computers"/>
      <sheetName val="MCIC Closets"/>
      <sheetName val="Personnel"/>
      <sheetName val="Address"/>
      <sheetName val="WAN Info"/>
      <sheetName val="Contact List"/>
      <sheetName val="Campus Budget"/>
      <sheetName val="CBISD Technology Assessment"/>
      <sheetName val="CHS"/>
      <sheetName val="TOBE CHS"/>
      <sheetName val="Delta CHS"/>
      <sheetName val="WCJH"/>
      <sheetName val="TOBE WCJH"/>
      <sheetName val="Delta WCJH"/>
      <sheetName val="BIS"/>
      <sheetName val="TOBE BIS"/>
      <sheetName val="Delta BIS"/>
      <sheetName val="CBIS"/>
      <sheetName val="TOBE CBIS"/>
      <sheetName val="Delta CBIS"/>
      <sheetName val="BE"/>
      <sheetName val="WCE"/>
      <sheetName val="TE"/>
      <sheetName val="WPE"/>
      <sheetName val="RFP-CHS"/>
      <sheetName val="RFP-BE"/>
      <sheetName val="RFP-WCE"/>
      <sheetName val="RFP-WPE"/>
      <sheetName val="RFP-TOTALS"/>
      <sheetName val="Audit BE"/>
      <sheetName val="Audit WCE"/>
      <sheetName val="Audit WPE"/>
      <sheetName val="Label BE"/>
      <sheetName val="Label WCE"/>
      <sheetName val="Label WPE"/>
      <sheetName val="Sprint"/>
      <sheetName val="Electronics Detail"/>
      <sheetName val="Electronics"/>
      <sheetName val="Telephone"/>
      <sheetName val="CBISD471"/>
      <sheetName val="ERate"/>
      <sheetName val="WAN"/>
    </sheetNames>
    <sheetDataSet>
      <sheetData sheetId="2">
        <row r="2">
          <cell r="A2" t="str">
            <v>CAMPNAME</v>
          </cell>
          <cell r="B2" t="str">
            <v>ABBR</v>
          </cell>
          <cell r="C2" t="str">
            <v>CAMPNO</v>
          </cell>
          <cell r="D2" t="str">
            <v>GRADES</v>
          </cell>
          <cell r="E2" t="str">
            <v>ADA - 3/8/99</v>
          </cell>
          <cell r="F2" t="str">
            <v>CL</v>
          </cell>
          <cell r="G2" t="str">
            <v>CLNoData</v>
          </cell>
          <cell r="H2" t="str">
            <v>CABLING</v>
          </cell>
        </row>
        <row r="3">
          <cell r="A3" t="str">
            <v>Columbia HS</v>
          </cell>
          <cell r="B3" t="str">
            <v>CHS</v>
          </cell>
          <cell r="C3" t="str">
            <v>001</v>
          </cell>
          <cell r="D3" t="str">
            <v>9-12</v>
          </cell>
          <cell r="E3">
            <v>968</v>
          </cell>
          <cell r="F3">
            <v>68</v>
          </cell>
          <cell r="G3">
            <v>31</v>
          </cell>
          <cell r="H3">
            <v>155</v>
          </cell>
        </row>
        <row r="4">
          <cell r="A4" t="str">
            <v>West Columbia JH</v>
          </cell>
          <cell r="B4" t="str">
            <v>WCJH</v>
          </cell>
          <cell r="C4" t="str">
            <v>042</v>
          </cell>
          <cell r="D4" t="str">
            <v>7-8</v>
          </cell>
          <cell r="E4">
            <v>532</v>
          </cell>
          <cell r="F4">
            <v>54</v>
          </cell>
          <cell r="G4">
            <v>46</v>
          </cell>
          <cell r="H4">
            <v>164</v>
          </cell>
        </row>
        <row r="5">
          <cell r="A5" t="str">
            <v>Brazoria Int</v>
          </cell>
          <cell r="B5" t="str">
            <v>BI</v>
          </cell>
          <cell r="C5" t="str">
            <v>103</v>
          </cell>
          <cell r="D5" t="str">
            <v>5-6</v>
          </cell>
          <cell r="E5">
            <v>268</v>
          </cell>
          <cell r="F5">
            <v>17</v>
          </cell>
          <cell r="G5">
            <v>0</v>
          </cell>
          <cell r="H5">
            <v>103</v>
          </cell>
        </row>
        <row r="6">
          <cell r="A6" t="str">
            <v>Charlie Brown Int</v>
          </cell>
          <cell r="B6" t="str">
            <v>CBI</v>
          </cell>
          <cell r="C6" t="str">
            <v>104</v>
          </cell>
          <cell r="D6" t="str">
            <v>5-6</v>
          </cell>
          <cell r="E6">
            <v>229</v>
          </cell>
          <cell r="F6">
            <v>15</v>
          </cell>
          <cell r="G6">
            <v>12</v>
          </cell>
          <cell r="H6">
            <v>15</v>
          </cell>
        </row>
        <row r="7">
          <cell r="A7" t="str">
            <v>Brazoria Elem</v>
          </cell>
          <cell r="B7" t="str">
            <v>BE</v>
          </cell>
          <cell r="C7" t="str">
            <v>101</v>
          </cell>
          <cell r="D7" t="str">
            <v>PK-4</v>
          </cell>
          <cell r="E7">
            <v>416</v>
          </cell>
          <cell r="F7">
            <v>29</v>
          </cell>
          <cell r="G7">
            <v>29</v>
          </cell>
          <cell r="H7">
            <v>41</v>
          </cell>
        </row>
        <row r="8">
          <cell r="A8" t="str">
            <v>West Columbia Elem</v>
          </cell>
          <cell r="B8" t="str">
            <v>WCE</v>
          </cell>
          <cell r="C8" t="str">
            <v>102</v>
          </cell>
          <cell r="D8" t="str">
            <v>K-4</v>
          </cell>
          <cell r="E8">
            <v>480</v>
          </cell>
          <cell r="F8">
            <v>37</v>
          </cell>
          <cell r="G8">
            <v>37</v>
          </cell>
          <cell r="H8">
            <v>7</v>
          </cell>
        </row>
        <row r="9">
          <cell r="A9" t="str">
            <v>Tanner Elem</v>
          </cell>
          <cell r="B9" t="str">
            <v>TE</v>
          </cell>
          <cell r="C9" t="str">
            <v>105</v>
          </cell>
          <cell r="D9" t="str">
            <v>EE-K</v>
          </cell>
          <cell r="E9">
            <v>243</v>
          </cell>
          <cell r="F9">
            <v>20</v>
          </cell>
          <cell r="G9">
            <v>16</v>
          </cell>
          <cell r="H9">
            <v>20</v>
          </cell>
        </row>
        <row r="10">
          <cell r="A10" t="str">
            <v>Wild Peach Elem</v>
          </cell>
          <cell r="B10" t="str">
            <v>WPE</v>
          </cell>
          <cell r="C10" t="str">
            <v>106</v>
          </cell>
          <cell r="D10" t="str">
            <v>1-4</v>
          </cell>
          <cell r="E10">
            <v>364</v>
          </cell>
          <cell r="F10">
            <v>27</v>
          </cell>
          <cell r="G10">
            <v>27</v>
          </cell>
          <cell r="H10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32"/>
  <sheetViews>
    <sheetView tabSelected="1" workbookViewId="0" topLeftCell="A3">
      <pane xSplit="1" ySplit="10" topLeftCell="B13" activePane="bottomRight" state="frozen"/>
      <selection pane="topLeft" activeCell="A3" sqref="A3"/>
      <selection pane="topRight" activeCell="B3" sqref="B3"/>
      <selection pane="bottomLeft" activeCell="A12" sqref="A12"/>
      <selection pane="bottomRight" activeCell="A34" sqref="A34"/>
    </sheetView>
  </sheetViews>
  <sheetFormatPr defaultColWidth="9.140625" defaultRowHeight="12.75"/>
  <cols>
    <col min="1" max="1" width="37.140625" style="0" customWidth="1"/>
    <col min="2" max="2" width="15.8515625" style="0" customWidth="1"/>
    <col min="3" max="3" width="14.28125" style="3" customWidth="1"/>
    <col min="4" max="4" width="17.421875" style="3" customWidth="1"/>
    <col min="5" max="5" width="12.140625" style="0" customWidth="1"/>
  </cols>
  <sheetData>
    <row r="5" ht="8.25" customHeight="1"/>
    <row r="6" spans="1:2" ht="12.75">
      <c r="A6" s="2" t="s">
        <v>12</v>
      </c>
      <c r="B6" s="2"/>
    </row>
    <row r="7" spans="1:2" ht="12.75">
      <c r="A7" s="2" t="s">
        <v>13</v>
      </c>
      <c r="B7" s="2"/>
    </row>
    <row r="8" spans="1:2" ht="12.75">
      <c r="A8" s="2" t="s">
        <v>14</v>
      </c>
      <c r="B8" s="44">
        <v>38329</v>
      </c>
    </row>
    <row r="9" spans="1:2" ht="13.5" thickBot="1">
      <c r="A9" s="2"/>
      <c r="B9" s="44"/>
    </row>
    <row r="10" spans="1:4" ht="12.75">
      <c r="A10" s="17"/>
      <c r="B10" s="14"/>
      <c r="C10" s="36"/>
      <c r="D10" s="37"/>
    </row>
    <row r="11" spans="1:4" ht="12.75">
      <c r="A11" s="18" t="s">
        <v>27</v>
      </c>
      <c r="B11" s="15" t="s">
        <v>20</v>
      </c>
      <c r="C11" s="86" t="s">
        <v>24</v>
      </c>
      <c r="D11" s="87"/>
    </row>
    <row r="12" spans="1:4" s="4" customFormat="1" ht="32.25" customHeight="1" thickBot="1">
      <c r="A12" s="19"/>
      <c r="B12" s="16" t="s">
        <v>31</v>
      </c>
      <c r="C12" s="30" t="s">
        <v>9</v>
      </c>
      <c r="D12" s="38" t="s">
        <v>20</v>
      </c>
    </row>
    <row r="13" spans="1:4" s="5" customFormat="1" ht="12.75">
      <c r="A13" s="20" t="s">
        <v>15</v>
      </c>
      <c r="B13" s="21" t="s">
        <v>30</v>
      </c>
      <c r="C13" s="31" t="s">
        <v>21</v>
      </c>
      <c r="D13" s="39" t="s">
        <v>115</v>
      </c>
    </row>
    <row r="14" spans="1:4" s="5" customFormat="1" ht="12.75">
      <c r="A14" s="22" t="s">
        <v>17</v>
      </c>
      <c r="B14" s="23" t="s">
        <v>125</v>
      </c>
      <c r="C14" s="32" t="s">
        <v>10</v>
      </c>
      <c r="D14" s="40" t="s">
        <v>126</v>
      </c>
    </row>
    <row r="15" spans="1:4" ht="12.75">
      <c r="A15" s="22" t="s">
        <v>26</v>
      </c>
      <c r="B15" s="23" t="s">
        <v>15</v>
      </c>
      <c r="C15" s="32" t="s">
        <v>10</v>
      </c>
      <c r="D15" s="40" t="s">
        <v>28</v>
      </c>
    </row>
    <row r="16" spans="1:4" ht="12.75">
      <c r="A16" s="22" t="s">
        <v>3</v>
      </c>
      <c r="B16" s="23" t="s">
        <v>15</v>
      </c>
      <c r="C16" s="32" t="s">
        <v>10</v>
      </c>
      <c r="D16" s="40" t="s">
        <v>126</v>
      </c>
    </row>
    <row r="17" spans="1:4" ht="13.5" thickBot="1">
      <c r="A17" s="22" t="s">
        <v>19</v>
      </c>
      <c r="B17" s="23" t="s">
        <v>15</v>
      </c>
      <c r="C17" s="32" t="s">
        <v>10</v>
      </c>
      <c r="D17" s="40" t="s">
        <v>126</v>
      </c>
    </row>
    <row r="18" spans="1:4" s="5" customFormat="1" ht="25.5">
      <c r="A18" s="24" t="s">
        <v>205</v>
      </c>
      <c r="B18" s="25" t="s">
        <v>30</v>
      </c>
      <c r="C18" s="33" t="s">
        <v>10</v>
      </c>
      <c r="D18" s="41" t="s">
        <v>32</v>
      </c>
    </row>
    <row r="19" spans="1:4" ht="12.75">
      <c r="A19" s="22" t="s">
        <v>6</v>
      </c>
      <c r="B19" s="23" t="s">
        <v>16</v>
      </c>
      <c r="C19" s="32" t="s">
        <v>10</v>
      </c>
      <c r="D19" s="40" t="s">
        <v>25</v>
      </c>
    </row>
    <row r="20" spans="1:4" ht="12.75">
      <c r="A20" s="22" t="s">
        <v>206</v>
      </c>
      <c r="B20" s="23" t="s">
        <v>16</v>
      </c>
      <c r="C20" s="32" t="s">
        <v>10</v>
      </c>
      <c r="D20" s="40" t="s">
        <v>25</v>
      </c>
    </row>
    <row r="21" spans="1:4" ht="12.75">
      <c r="A21" s="22" t="s">
        <v>207</v>
      </c>
      <c r="B21" s="23" t="s">
        <v>16</v>
      </c>
      <c r="C21" s="32" t="s">
        <v>10</v>
      </c>
      <c r="D21" s="40" t="s">
        <v>25</v>
      </c>
    </row>
    <row r="22" spans="1:4" ht="12.75">
      <c r="A22" s="22" t="s">
        <v>208</v>
      </c>
      <c r="B22" s="23" t="s">
        <v>16</v>
      </c>
      <c r="C22" s="32" t="s">
        <v>23</v>
      </c>
      <c r="D22" s="40" t="s">
        <v>126</v>
      </c>
    </row>
    <row r="23" spans="1:4" ht="12.75">
      <c r="A23" s="22" t="s">
        <v>7</v>
      </c>
      <c r="B23" s="23" t="s">
        <v>16</v>
      </c>
      <c r="C23" s="32" t="s">
        <v>10</v>
      </c>
      <c r="D23" s="40" t="s">
        <v>126</v>
      </c>
    </row>
    <row r="24" spans="1:4" ht="12.75">
      <c r="A24" s="22" t="s">
        <v>0</v>
      </c>
      <c r="B24" s="23" t="s">
        <v>16</v>
      </c>
      <c r="C24" s="32" t="s">
        <v>10</v>
      </c>
      <c r="D24" s="40" t="s">
        <v>126</v>
      </c>
    </row>
    <row r="25" spans="1:4" ht="12.75">
      <c r="A25" s="22" t="s">
        <v>1</v>
      </c>
      <c r="B25" s="23" t="s">
        <v>16</v>
      </c>
      <c r="C25" s="32" t="s">
        <v>10</v>
      </c>
      <c r="D25" s="40" t="s">
        <v>126</v>
      </c>
    </row>
    <row r="26" spans="1:4" ht="12.75">
      <c r="A26" s="22" t="s">
        <v>18</v>
      </c>
      <c r="B26" s="23" t="s">
        <v>16</v>
      </c>
      <c r="C26" s="32" t="s">
        <v>10</v>
      </c>
      <c r="D26" s="40" t="s">
        <v>127</v>
      </c>
    </row>
    <row r="27" spans="1:4" ht="13.5" thickBot="1">
      <c r="A27" s="26" t="s">
        <v>29</v>
      </c>
      <c r="B27" s="27" t="s">
        <v>16</v>
      </c>
      <c r="C27" s="34" t="s">
        <v>10</v>
      </c>
      <c r="D27" s="42" t="s">
        <v>126</v>
      </c>
    </row>
    <row r="28" spans="1:4" s="5" customFormat="1" ht="25.5">
      <c r="A28" s="24" t="s">
        <v>5</v>
      </c>
      <c r="B28" s="25" t="s">
        <v>30</v>
      </c>
      <c r="C28" s="33" t="s">
        <v>22</v>
      </c>
      <c r="D28" s="41" t="s">
        <v>32</v>
      </c>
    </row>
    <row r="29" spans="1:4" ht="12.75">
      <c r="A29" s="22" t="s">
        <v>2</v>
      </c>
      <c r="B29" s="23" t="s">
        <v>5</v>
      </c>
      <c r="C29" s="32" t="s">
        <v>10</v>
      </c>
      <c r="D29" s="40" t="s">
        <v>126</v>
      </c>
    </row>
    <row r="30" spans="1:4" ht="12.75">
      <c r="A30" s="22" t="s">
        <v>4</v>
      </c>
      <c r="B30" s="23" t="s">
        <v>5</v>
      </c>
      <c r="C30" s="32" t="s">
        <v>22</v>
      </c>
      <c r="D30" s="40" t="s">
        <v>126</v>
      </c>
    </row>
    <row r="31" spans="1:4" ht="13.5" thickBot="1">
      <c r="A31" s="26"/>
      <c r="B31" s="27"/>
      <c r="C31" s="34"/>
      <c r="D31" s="42"/>
    </row>
    <row r="32" spans="1:4" s="13" customFormat="1" ht="16.5" thickBot="1">
      <c r="A32" s="28" t="s">
        <v>8</v>
      </c>
      <c r="B32" s="29"/>
      <c r="C32" s="35"/>
      <c r="D32" s="43"/>
    </row>
  </sheetData>
  <mergeCells count="1">
    <mergeCell ref="C11:D11"/>
  </mergeCells>
  <printOptions horizontalCentered="1" verticalCentered="1"/>
  <pageMargins left="0.25" right="0.25" top="0.25" bottom="0.25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0"/>
  <sheetViews>
    <sheetView workbookViewId="0" topLeftCell="A1">
      <selection activeCell="C19" sqref="C19"/>
    </sheetView>
  </sheetViews>
  <sheetFormatPr defaultColWidth="9.140625" defaultRowHeight="12.75"/>
  <cols>
    <col min="2" max="2" width="11.8515625" style="0" customWidth="1"/>
    <col min="3" max="3" width="44.57421875" style="0" customWidth="1"/>
    <col min="4" max="4" width="10.28125" style="0" bestFit="1" customWidth="1"/>
    <col min="5" max="5" width="13.140625" style="0" bestFit="1" customWidth="1"/>
    <col min="6" max="6" width="11.8515625" style="0" bestFit="1" customWidth="1"/>
  </cols>
  <sheetData>
    <row r="2" spans="1:2" ht="12.75">
      <c r="A2" s="2" t="s">
        <v>12</v>
      </c>
      <c r="B2" s="2"/>
    </row>
    <row r="3" spans="1:2" ht="12.75">
      <c r="A3" s="2" t="s">
        <v>200</v>
      </c>
      <c r="B3" s="2"/>
    </row>
    <row r="4" spans="1:2" ht="12.75">
      <c r="A4" s="2" t="s">
        <v>14</v>
      </c>
      <c r="B4" s="44">
        <v>38327</v>
      </c>
    </row>
    <row r="5" ht="13.5" thickBot="1"/>
    <row r="6" spans="1:5" ht="13.5" thickBot="1">
      <c r="A6" s="88" t="s">
        <v>201</v>
      </c>
      <c r="B6" s="89"/>
      <c r="C6" s="89"/>
      <c r="D6" s="89"/>
      <c r="E6" s="90"/>
    </row>
    <row r="7" spans="1:5" ht="12.75">
      <c r="A7" s="55"/>
      <c r="B7" s="69"/>
      <c r="C7" s="69"/>
      <c r="D7" s="69" t="s">
        <v>153</v>
      </c>
      <c r="E7" s="69" t="s">
        <v>11</v>
      </c>
    </row>
    <row r="8" spans="1:5" ht="13.5" thickBot="1">
      <c r="A8" s="77" t="s">
        <v>117</v>
      </c>
      <c r="B8" s="78" t="s">
        <v>152</v>
      </c>
      <c r="C8" s="78" t="s">
        <v>35</v>
      </c>
      <c r="D8" s="78" t="s">
        <v>154</v>
      </c>
      <c r="E8" s="78" t="s">
        <v>154</v>
      </c>
    </row>
    <row r="9" spans="1:5" ht="13.5" thickBot="1">
      <c r="A9" s="75">
        <v>1</v>
      </c>
      <c r="B9" s="71" t="s">
        <v>155</v>
      </c>
      <c r="C9" s="71" t="s">
        <v>156</v>
      </c>
      <c r="D9" s="72">
        <v>700</v>
      </c>
      <c r="E9" s="72">
        <f>A9*D9</f>
        <v>700</v>
      </c>
    </row>
    <row r="10" spans="1:5" ht="13.5" thickBot="1">
      <c r="A10" s="75">
        <v>1</v>
      </c>
      <c r="B10" s="71" t="s">
        <v>157</v>
      </c>
      <c r="C10" s="71" t="s">
        <v>158</v>
      </c>
      <c r="D10" s="72">
        <v>300</v>
      </c>
      <c r="E10" s="72">
        <f aca="true" t="shared" si="0" ref="E10:E36">A10*D10</f>
        <v>300</v>
      </c>
    </row>
    <row r="11" spans="1:5" ht="13.5" thickBot="1">
      <c r="A11" s="75">
        <v>1</v>
      </c>
      <c r="B11" s="71" t="s">
        <v>159</v>
      </c>
      <c r="C11" s="71" t="s">
        <v>160</v>
      </c>
      <c r="D11" s="72">
        <v>40</v>
      </c>
      <c r="E11" s="72">
        <f t="shared" si="0"/>
        <v>40</v>
      </c>
    </row>
    <row r="12" spans="1:5" ht="13.5" thickBot="1">
      <c r="A12" s="75">
        <v>1</v>
      </c>
      <c r="B12" s="71" t="s">
        <v>161</v>
      </c>
      <c r="C12" s="71" t="s">
        <v>162</v>
      </c>
      <c r="D12" s="72">
        <v>0</v>
      </c>
      <c r="E12" s="72">
        <f t="shared" si="0"/>
        <v>0</v>
      </c>
    </row>
    <row r="13" spans="1:5" ht="13.5" thickBot="1">
      <c r="A13" s="75">
        <v>1</v>
      </c>
      <c r="B13" s="71" t="s">
        <v>163</v>
      </c>
      <c r="C13" s="71" t="s">
        <v>164</v>
      </c>
      <c r="D13" s="72">
        <v>50</v>
      </c>
      <c r="E13" s="72">
        <f t="shared" si="0"/>
        <v>50</v>
      </c>
    </row>
    <row r="14" spans="1:5" ht="13.5" thickBot="1">
      <c r="A14" s="75">
        <v>1</v>
      </c>
      <c r="B14" s="71" t="s">
        <v>165</v>
      </c>
      <c r="C14" s="71" t="s">
        <v>166</v>
      </c>
      <c r="D14" s="72">
        <v>2000</v>
      </c>
      <c r="E14" s="72">
        <f t="shared" si="0"/>
        <v>2000</v>
      </c>
    </row>
    <row r="15" spans="1:5" ht="13.5" thickBot="1">
      <c r="A15" s="75">
        <v>1</v>
      </c>
      <c r="B15" s="71" t="s">
        <v>167</v>
      </c>
      <c r="C15" s="71" t="s">
        <v>168</v>
      </c>
      <c r="D15" s="72">
        <v>11000</v>
      </c>
      <c r="E15" s="72">
        <f t="shared" si="0"/>
        <v>11000</v>
      </c>
    </row>
    <row r="16" spans="1:5" ht="13.5" thickBot="1">
      <c r="A16" s="75">
        <v>1</v>
      </c>
      <c r="B16" s="71" t="s">
        <v>169</v>
      </c>
      <c r="C16" s="71" t="s">
        <v>170</v>
      </c>
      <c r="D16" s="72">
        <v>300</v>
      </c>
      <c r="E16" s="72">
        <f t="shared" si="0"/>
        <v>300</v>
      </c>
    </row>
    <row r="17" spans="1:5" ht="13.5" thickBot="1">
      <c r="A17" s="75">
        <v>5</v>
      </c>
      <c r="B17" s="71" t="s">
        <v>171</v>
      </c>
      <c r="C17" s="71" t="s">
        <v>172</v>
      </c>
      <c r="D17" s="72">
        <v>0</v>
      </c>
      <c r="E17" s="72">
        <f t="shared" si="0"/>
        <v>0</v>
      </c>
    </row>
    <row r="18" spans="1:5" ht="13.5" thickBot="1">
      <c r="A18" s="75">
        <v>1</v>
      </c>
      <c r="B18" s="71" t="s">
        <v>131</v>
      </c>
      <c r="C18" s="71" t="s">
        <v>132</v>
      </c>
      <c r="D18" s="72">
        <v>700</v>
      </c>
      <c r="E18" s="72">
        <f t="shared" si="0"/>
        <v>700</v>
      </c>
    </row>
    <row r="19" spans="1:5" ht="13.5" thickBot="1">
      <c r="A19" s="75">
        <v>112</v>
      </c>
      <c r="B19" s="71" t="s">
        <v>173</v>
      </c>
      <c r="C19" s="71" t="s">
        <v>174</v>
      </c>
      <c r="D19" s="72">
        <v>48</v>
      </c>
      <c r="E19" s="72">
        <f t="shared" si="0"/>
        <v>5376</v>
      </c>
    </row>
    <row r="20" spans="1:5" ht="13.5" thickBot="1">
      <c r="A20" s="75">
        <v>1</v>
      </c>
      <c r="B20" s="71" t="s">
        <v>63</v>
      </c>
      <c r="C20" s="71" t="s">
        <v>86</v>
      </c>
      <c r="D20" s="72">
        <v>0</v>
      </c>
      <c r="E20" s="72">
        <f t="shared" si="0"/>
        <v>0</v>
      </c>
    </row>
    <row r="21" spans="1:5" ht="13.5" thickBot="1">
      <c r="A21" s="75">
        <v>24</v>
      </c>
      <c r="B21" s="71" t="s">
        <v>64</v>
      </c>
      <c r="C21" s="71" t="s">
        <v>65</v>
      </c>
      <c r="D21" s="72">
        <v>141</v>
      </c>
      <c r="E21" s="72">
        <f t="shared" si="0"/>
        <v>3384</v>
      </c>
    </row>
    <row r="22" spans="1:5" ht="13.5" thickBot="1">
      <c r="A22" s="75">
        <v>3</v>
      </c>
      <c r="B22" s="71" t="s">
        <v>81</v>
      </c>
      <c r="C22" s="71" t="s">
        <v>95</v>
      </c>
      <c r="D22" s="72">
        <v>25</v>
      </c>
      <c r="E22" s="72">
        <f t="shared" si="0"/>
        <v>75</v>
      </c>
    </row>
    <row r="23" spans="1:5" ht="13.5" thickBot="1">
      <c r="A23" s="75">
        <v>1</v>
      </c>
      <c r="B23" s="71" t="s">
        <v>140</v>
      </c>
      <c r="C23" s="71" t="s">
        <v>141</v>
      </c>
      <c r="D23" s="72">
        <v>357</v>
      </c>
      <c r="E23" s="72">
        <f t="shared" si="0"/>
        <v>357</v>
      </c>
    </row>
    <row r="24" spans="1:5" ht="13.5" thickBot="1">
      <c r="A24" s="75">
        <v>9</v>
      </c>
      <c r="B24" s="71" t="s">
        <v>58</v>
      </c>
      <c r="C24" s="71" t="s">
        <v>59</v>
      </c>
      <c r="D24" s="72">
        <v>4700</v>
      </c>
      <c r="E24" s="72">
        <f t="shared" si="0"/>
        <v>42300</v>
      </c>
    </row>
    <row r="25" spans="1:5" ht="13.5" thickBot="1">
      <c r="A25" s="75">
        <v>1</v>
      </c>
      <c r="B25" s="71" t="s">
        <v>175</v>
      </c>
      <c r="C25" s="71" t="s">
        <v>176</v>
      </c>
      <c r="D25" s="72">
        <v>2352</v>
      </c>
      <c r="E25" s="72">
        <f t="shared" si="0"/>
        <v>2352</v>
      </c>
    </row>
    <row r="26" spans="1:5" ht="13.5" thickBot="1">
      <c r="A26" s="75">
        <v>1</v>
      </c>
      <c r="B26" s="71" t="s">
        <v>177</v>
      </c>
      <c r="C26" s="71" t="s">
        <v>178</v>
      </c>
      <c r="D26" s="72">
        <v>50</v>
      </c>
      <c r="E26" s="72">
        <f t="shared" si="0"/>
        <v>50</v>
      </c>
    </row>
    <row r="27" spans="1:5" ht="13.5" thickBot="1">
      <c r="A27" s="75">
        <v>1</v>
      </c>
      <c r="B27" s="71" t="s">
        <v>179</v>
      </c>
      <c r="C27" s="71" t="s">
        <v>180</v>
      </c>
      <c r="D27" s="72">
        <v>9000</v>
      </c>
      <c r="E27" s="72">
        <f t="shared" si="0"/>
        <v>9000</v>
      </c>
    </row>
    <row r="28" spans="1:5" ht="13.5" thickBot="1">
      <c r="A28" s="75">
        <v>1</v>
      </c>
      <c r="B28" s="71" t="s">
        <v>181</v>
      </c>
      <c r="C28" s="71" t="s">
        <v>182</v>
      </c>
      <c r="D28" s="72">
        <v>0</v>
      </c>
      <c r="E28" s="72">
        <f t="shared" si="0"/>
        <v>0</v>
      </c>
    </row>
    <row r="29" spans="1:5" ht="13.5" thickBot="1">
      <c r="A29" s="75">
        <v>1</v>
      </c>
      <c r="B29" s="71" t="s">
        <v>183</v>
      </c>
      <c r="C29" s="71" t="s">
        <v>184</v>
      </c>
      <c r="D29" s="72">
        <v>0</v>
      </c>
      <c r="E29" s="72">
        <f t="shared" si="0"/>
        <v>0</v>
      </c>
    </row>
    <row r="30" spans="1:5" ht="13.5" thickBot="1">
      <c r="A30" s="75">
        <v>1</v>
      </c>
      <c r="B30" s="71" t="s">
        <v>185</v>
      </c>
      <c r="C30" s="71" t="s">
        <v>186</v>
      </c>
      <c r="D30" s="72">
        <v>0</v>
      </c>
      <c r="E30" s="72">
        <f t="shared" si="0"/>
        <v>0</v>
      </c>
    </row>
    <row r="31" spans="1:5" ht="13.5" thickBot="1">
      <c r="A31" s="75">
        <v>2</v>
      </c>
      <c r="B31" s="71" t="s">
        <v>187</v>
      </c>
      <c r="C31" s="71" t="s">
        <v>188</v>
      </c>
      <c r="D31" s="72">
        <v>3500</v>
      </c>
      <c r="E31" s="72">
        <f t="shared" si="0"/>
        <v>7000</v>
      </c>
    </row>
    <row r="32" spans="1:5" ht="13.5" thickBot="1">
      <c r="A32" s="75">
        <v>4</v>
      </c>
      <c r="B32" s="71" t="s">
        <v>189</v>
      </c>
      <c r="C32" s="71" t="s">
        <v>190</v>
      </c>
      <c r="D32" s="72">
        <v>0</v>
      </c>
      <c r="E32" s="72">
        <f t="shared" si="0"/>
        <v>0</v>
      </c>
    </row>
    <row r="33" spans="1:5" ht="13.5" thickBot="1">
      <c r="A33" s="75">
        <v>1</v>
      </c>
      <c r="B33" s="71"/>
      <c r="C33" s="71" t="s">
        <v>146</v>
      </c>
      <c r="D33" s="72">
        <v>660.36</v>
      </c>
      <c r="E33" s="72">
        <f t="shared" si="0"/>
        <v>660.36</v>
      </c>
    </row>
    <row r="34" spans="1:5" ht="16.5" customHeight="1" thickBot="1">
      <c r="A34" s="75">
        <v>1</v>
      </c>
      <c r="B34" s="71" t="s">
        <v>191</v>
      </c>
      <c r="C34" s="71" t="s">
        <v>192</v>
      </c>
      <c r="D34" s="72">
        <v>645</v>
      </c>
      <c r="E34" s="72">
        <f t="shared" si="0"/>
        <v>645</v>
      </c>
    </row>
    <row r="35" spans="1:5" ht="16.5" customHeight="1" thickBot="1">
      <c r="A35" s="75">
        <v>1</v>
      </c>
      <c r="B35" s="73" t="s">
        <v>194</v>
      </c>
      <c r="C35" s="74" t="s">
        <v>195</v>
      </c>
      <c r="D35" s="72">
        <v>32000</v>
      </c>
      <c r="E35" s="72">
        <f t="shared" si="0"/>
        <v>32000</v>
      </c>
    </row>
    <row r="36" spans="1:5" ht="13.5" thickBot="1">
      <c r="A36" s="75">
        <v>1</v>
      </c>
      <c r="B36" s="71" t="s">
        <v>144</v>
      </c>
      <c r="C36" s="71" t="s">
        <v>193</v>
      </c>
      <c r="D36" s="72">
        <v>195</v>
      </c>
      <c r="E36" s="72">
        <f t="shared" si="0"/>
        <v>195</v>
      </c>
    </row>
    <row r="37" spans="1:5" ht="15" thickBot="1">
      <c r="A37" s="94" t="s">
        <v>198</v>
      </c>
      <c r="B37" s="95"/>
      <c r="C37" s="95"/>
      <c r="D37" s="76"/>
      <c r="E37" s="59">
        <f>SUM(E9:E36)</f>
        <v>118484.36</v>
      </c>
    </row>
    <row r="38" ht="13.5" thickBot="1"/>
    <row r="39" spans="1:5" ht="13.5" thickBot="1">
      <c r="A39" s="91" t="s">
        <v>202</v>
      </c>
      <c r="B39" s="92"/>
      <c r="C39" s="92"/>
      <c r="D39" s="92"/>
      <c r="E39" s="93"/>
    </row>
    <row r="40" spans="1:5" ht="12.75">
      <c r="A40" s="55"/>
      <c r="B40" s="69"/>
      <c r="C40" s="70"/>
      <c r="D40" s="55" t="s">
        <v>153</v>
      </c>
      <c r="E40" s="69" t="s">
        <v>11</v>
      </c>
    </row>
    <row r="41" spans="1:5" ht="13.5" thickBot="1">
      <c r="A41" s="61" t="s">
        <v>117</v>
      </c>
      <c r="B41" s="58" t="s">
        <v>152</v>
      </c>
      <c r="C41" s="60" t="s">
        <v>35</v>
      </c>
      <c r="D41" s="61" t="s">
        <v>154</v>
      </c>
      <c r="E41" s="58" t="s">
        <v>154</v>
      </c>
    </row>
    <row r="42" spans="1:5" ht="13.5" thickBot="1">
      <c r="A42" s="62">
        <v>1</v>
      </c>
      <c r="B42" s="51" t="s">
        <v>196</v>
      </c>
      <c r="C42" s="50" t="s">
        <v>197</v>
      </c>
      <c r="D42" s="63">
        <v>4500</v>
      </c>
      <c r="E42" s="64">
        <v>4500</v>
      </c>
    </row>
    <row r="43" spans="1:5" ht="13.5" thickBot="1">
      <c r="A43" s="65">
        <v>1</v>
      </c>
      <c r="B43" s="45" t="s">
        <v>196</v>
      </c>
      <c r="C43" s="50" t="s">
        <v>197</v>
      </c>
      <c r="D43" s="56">
        <v>4500</v>
      </c>
      <c r="E43" s="66">
        <v>4500</v>
      </c>
    </row>
    <row r="44" spans="1:5" ht="13.5" thickBot="1">
      <c r="A44" s="65">
        <v>1</v>
      </c>
      <c r="B44" s="45" t="s">
        <v>196</v>
      </c>
      <c r="C44" s="50" t="s">
        <v>197</v>
      </c>
      <c r="D44" s="56">
        <v>4500</v>
      </c>
      <c r="E44" s="66">
        <v>4500</v>
      </c>
    </row>
    <row r="45" spans="1:5" ht="13.5" thickBot="1">
      <c r="A45" s="65">
        <v>9</v>
      </c>
      <c r="B45" s="45" t="s">
        <v>58</v>
      </c>
      <c r="C45" s="47" t="s">
        <v>59</v>
      </c>
      <c r="D45" s="56">
        <v>4700</v>
      </c>
      <c r="E45" s="46">
        <f>A45*D45</f>
        <v>42300</v>
      </c>
    </row>
    <row r="46" spans="1:5" ht="13.5" thickBot="1">
      <c r="A46" s="67">
        <v>300</v>
      </c>
      <c r="B46" s="53"/>
      <c r="C46" s="54" t="s">
        <v>204</v>
      </c>
      <c r="D46" s="56">
        <v>50</v>
      </c>
      <c r="E46" s="66">
        <v>10000</v>
      </c>
    </row>
    <row r="47" spans="1:5" ht="15.75" thickBot="1">
      <c r="A47" s="68"/>
      <c r="B47" s="48"/>
      <c r="C47" s="52"/>
      <c r="D47" s="57"/>
      <c r="E47" s="49"/>
    </row>
    <row r="48" spans="1:5" ht="15" thickBot="1">
      <c r="A48" s="94" t="s">
        <v>199</v>
      </c>
      <c r="B48" s="95"/>
      <c r="C48" s="95"/>
      <c r="D48" s="95"/>
      <c r="E48" s="59">
        <f>SUM(E42:E47)</f>
        <v>65800</v>
      </c>
    </row>
    <row r="49" ht="13.5" thickBot="1"/>
    <row r="50" spans="1:5" ht="15" thickBot="1">
      <c r="A50" s="94" t="s">
        <v>203</v>
      </c>
      <c r="B50" s="95"/>
      <c r="C50" s="95"/>
      <c r="D50" s="95"/>
      <c r="E50" s="59">
        <f>E48+E37</f>
        <v>184284.36</v>
      </c>
    </row>
  </sheetData>
  <mergeCells count="5">
    <mergeCell ref="A6:E6"/>
    <mergeCell ref="A39:E39"/>
    <mergeCell ref="A50:D50"/>
    <mergeCell ref="A37:C37"/>
    <mergeCell ref="A48:D48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showGridLines="0" workbookViewId="0" topLeftCell="A1">
      <selection activeCell="C11" sqref="C11"/>
    </sheetView>
  </sheetViews>
  <sheetFormatPr defaultColWidth="9.140625" defaultRowHeight="12.75"/>
  <cols>
    <col min="1" max="1" width="11.140625" style="80" customWidth="1"/>
    <col min="2" max="2" width="16.00390625" style="80" customWidth="1"/>
    <col min="3" max="3" width="39.421875" style="80" customWidth="1"/>
    <col min="4" max="19" width="16.00390625" style="79" customWidth="1"/>
    <col min="20" max="16384" width="16.00390625" style="80" customWidth="1"/>
  </cols>
  <sheetData>
    <row r="1" spans="1:3" ht="16.5" customHeight="1">
      <c r="A1" s="96" t="s">
        <v>150</v>
      </c>
      <c r="B1" s="96"/>
      <c r="C1" s="96"/>
    </row>
    <row r="2" spans="1:3" ht="12.75">
      <c r="A2" s="81" t="s">
        <v>33</v>
      </c>
      <c r="B2" s="81" t="s">
        <v>34</v>
      </c>
      <c r="C2" s="81" t="s">
        <v>35</v>
      </c>
    </row>
    <row r="3" spans="1:3" ht="12.75">
      <c r="A3" s="82">
        <v>1</v>
      </c>
      <c r="B3" s="82" t="s">
        <v>63</v>
      </c>
      <c r="C3" s="82" t="s">
        <v>86</v>
      </c>
    </row>
    <row r="4" spans="1:3" ht="12.75">
      <c r="A4" s="82">
        <v>1</v>
      </c>
      <c r="B4" s="82" t="s">
        <v>131</v>
      </c>
      <c r="C4" s="82" t="s">
        <v>132</v>
      </c>
    </row>
    <row r="5" spans="1:3" ht="12.75">
      <c r="A5" s="82">
        <v>1</v>
      </c>
      <c r="B5" s="82" t="s">
        <v>133</v>
      </c>
      <c r="C5" s="82" t="s">
        <v>134</v>
      </c>
    </row>
    <row r="6" spans="1:3" ht="12.75">
      <c r="A6" s="82">
        <v>1</v>
      </c>
      <c r="B6" s="82" t="s">
        <v>135</v>
      </c>
      <c r="C6" s="82" t="s">
        <v>136</v>
      </c>
    </row>
    <row r="7" spans="1:3" ht="12.75">
      <c r="A7" s="82">
        <v>2</v>
      </c>
      <c r="B7" s="82" t="s">
        <v>60</v>
      </c>
      <c r="C7" s="82" t="s">
        <v>61</v>
      </c>
    </row>
    <row r="8" spans="1:3" ht="12.75">
      <c r="A8" s="82">
        <v>2</v>
      </c>
      <c r="B8" s="82" t="s">
        <v>58</v>
      </c>
      <c r="C8" s="82" t="s">
        <v>137</v>
      </c>
    </row>
    <row r="9" spans="1:3" ht="12.75">
      <c r="A9" s="82">
        <v>1</v>
      </c>
      <c r="B9" s="82" t="s">
        <v>138</v>
      </c>
      <c r="C9" s="82" t="s">
        <v>139</v>
      </c>
    </row>
    <row r="10" spans="1:3" ht="12.75">
      <c r="A10" s="82">
        <v>24</v>
      </c>
      <c r="B10" s="82" t="s">
        <v>64</v>
      </c>
      <c r="C10" s="82" t="s">
        <v>65</v>
      </c>
    </row>
    <row r="11" spans="1:3" ht="12.75">
      <c r="A11" s="82">
        <v>1</v>
      </c>
      <c r="B11" s="82" t="s">
        <v>140</v>
      </c>
      <c r="C11" s="82" t="s">
        <v>141</v>
      </c>
    </row>
    <row r="12" spans="1:3" ht="12.75">
      <c r="A12" s="82">
        <v>1</v>
      </c>
      <c r="B12" s="82" t="s">
        <v>142</v>
      </c>
      <c r="C12" s="82" t="s">
        <v>143</v>
      </c>
    </row>
    <row r="13" spans="1:3" ht="12.75">
      <c r="A13" s="82">
        <v>2</v>
      </c>
      <c r="B13" s="82" t="s">
        <v>144</v>
      </c>
      <c r="C13" s="82" t="s">
        <v>145</v>
      </c>
    </row>
    <row r="14" spans="1:3" ht="12.75">
      <c r="A14" s="82">
        <v>1</v>
      </c>
      <c r="B14" s="82"/>
      <c r="C14" s="82" t="s">
        <v>146</v>
      </c>
    </row>
    <row r="15" spans="1:3" ht="12.75">
      <c r="A15" s="82">
        <v>1</v>
      </c>
      <c r="B15" s="82" t="s">
        <v>147</v>
      </c>
      <c r="C15" s="82" t="s">
        <v>148</v>
      </c>
    </row>
    <row r="16" spans="1:3" ht="16.5" customHeight="1">
      <c r="A16" s="84"/>
      <c r="B16" s="84"/>
      <c r="C16" s="85"/>
    </row>
    <row r="18" ht="12.75">
      <c r="A18" s="82"/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workbookViewId="0" topLeftCell="A1">
      <selection activeCell="A21" sqref="A21"/>
    </sheetView>
  </sheetViews>
  <sheetFormatPr defaultColWidth="9.140625" defaultRowHeight="12.75"/>
  <cols>
    <col min="1" max="1" width="21.57421875" style="80" customWidth="1"/>
    <col min="2" max="2" width="77.140625" style="80" customWidth="1"/>
    <col min="3" max="3" width="36.8515625" style="80" customWidth="1"/>
    <col min="4" max="19" width="9.140625" style="79" customWidth="1"/>
    <col min="20" max="16384" width="9.140625" style="80" customWidth="1"/>
  </cols>
  <sheetData>
    <row r="1" spans="1:3" ht="12.75">
      <c r="A1" s="96" t="s">
        <v>151</v>
      </c>
      <c r="B1" s="96"/>
      <c r="C1" s="96"/>
    </row>
    <row r="2" spans="1:19" ht="15.75" customHeight="1">
      <c r="A2" s="82" t="s">
        <v>49</v>
      </c>
      <c r="B2" s="82" t="s">
        <v>50</v>
      </c>
      <c r="C2" s="79"/>
      <c r="S2" s="80"/>
    </row>
    <row r="3" spans="1:19" ht="15.75" customHeight="1">
      <c r="A3" s="82" t="s">
        <v>63</v>
      </c>
      <c r="B3" s="82" t="s">
        <v>86</v>
      </c>
      <c r="C3" s="79"/>
      <c r="S3" s="80"/>
    </row>
    <row r="4" spans="1:19" ht="15.75" customHeight="1">
      <c r="A4" s="82" t="s">
        <v>87</v>
      </c>
      <c r="B4" s="82" t="s">
        <v>88</v>
      </c>
      <c r="C4" s="79"/>
      <c r="D4" s="83"/>
      <c r="S4" s="80"/>
    </row>
    <row r="5" spans="1:19" ht="15.75" customHeight="1">
      <c r="A5" s="82" t="s">
        <v>62</v>
      </c>
      <c r="B5" s="82" t="s">
        <v>89</v>
      </c>
      <c r="C5" s="79"/>
      <c r="D5" s="83"/>
      <c r="S5" s="80"/>
    </row>
    <row r="6" spans="1:19" ht="15.75" customHeight="1">
      <c r="A6" s="82" t="s">
        <v>57</v>
      </c>
      <c r="B6" s="82" t="s">
        <v>90</v>
      </c>
      <c r="C6" s="79"/>
      <c r="D6" s="83"/>
      <c r="S6" s="80"/>
    </row>
    <row r="7" spans="1:19" ht="15.75" customHeight="1">
      <c r="A7" s="82" t="s">
        <v>58</v>
      </c>
      <c r="B7" s="82" t="s">
        <v>59</v>
      </c>
      <c r="C7" s="79"/>
      <c r="D7" s="83"/>
      <c r="S7" s="80"/>
    </row>
    <row r="8" spans="1:19" ht="15.75" customHeight="1">
      <c r="A8" s="82" t="s">
        <v>48</v>
      </c>
      <c r="B8" s="82" t="s">
        <v>91</v>
      </c>
      <c r="C8" s="79"/>
      <c r="D8" s="83"/>
      <c r="S8" s="80"/>
    </row>
    <row r="9" spans="1:19" ht="15.75" customHeight="1">
      <c r="A9" s="82" t="s">
        <v>76</v>
      </c>
      <c r="B9" s="82" t="s">
        <v>77</v>
      </c>
      <c r="C9" s="79"/>
      <c r="D9" s="83"/>
      <c r="S9" s="80"/>
    </row>
    <row r="10" spans="1:19" ht="15.75" customHeight="1">
      <c r="A10" s="82" t="s">
        <v>64</v>
      </c>
      <c r="B10" s="82" t="s">
        <v>65</v>
      </c>
      <c r="C10" s="79"/>
      <c r="D10" s="83"/>
      <c r="S10" s="80"/>
    </row>
    <row r="11" spans="1:19" ht="15.75" customHeight="1">
      <c r="A11" s="82" t="s">
        <v>92</v>
      </c>
      <c r="B11" s="82" t="s">
        <v>93</v>
      </c>
      <c r="C11" s="79"/>
      <c r="D11" s="83"/>
      <c r="S11" s="80"/>
    </row>
    <row r="12" spans="1:19" ht="15.75" customHeight="1">
      <c r="A12" s="82" t="s">
        <v>52</v>
      </c>
      <c r="B12" s="82" t="s">
        <v>53</v>
      </c>
      <c r="C12" s="79"/>
      <c r="D12" s="83"/>
      <c r="S12" s="80"/>
    </row>
    <row r="13" spans="1:19" ht="15.75" customHeight="1">
      <c r="A13" s="82" t="s">
        <v>54</v>
      </c>
      <c r="B13" s="82" t="s">
        <v>55</v>
      </c>
      <c r="C13" s="79"/>
      <c r="D13" s="83"/>
      <c r="S13" s="80"/>
    </row>
    <row r="14" spans="1:19" ht="15.75" customHeight="1">
      <c r="A14" s="82" t="s">
        <v>56</v>
      </c>
      <c r="B14" s="82" t="s">
        <v>94</v>
      </c>
      <c r="C14" s="79"/>
      <c r="D14" s="83"/>
      <c r="S14" s="80"/>
    </row>
    <row r="15" spans="1:19" ht="15.75" customHeight="1">
      <c r="A15" s="82" t="s">
        <v>81</v>
      </c>
      <c r="B15" s="82" t="s">
        <v>95</v>
      </c>
      <c r="C15" s="79"/>
      <c r="D15" s="83"/>
      <c r="S15" s="80"/>
    </row>
    <row r="16" spans="1:19" ht="15.75" customHeight="1">
      <c r="A16" s="82" t="s">
        <v>60</v>
      </c>
      <c r="B16" s="82" t="s">
        <v>61</v>
      </c>
      <c r="C16" s="79"/>
      <c r="D16" s="83"/>
      <c r="S16" s="80"/>
    </row>
    <row r="17" spans="1:19" ht="15.75" customHeight="1">
      <c r="A17" s="82" t="s">
        <v>96</v>
      </c>
      <c r="B17" s="82" t="s">
        <v>97</v>
      </c>
      <c r="C17" s="79"/>
      <c r="D17" s="83"/>
      <c r="S17" s="80"/>
    </row>
    <row r="18" spans="1:19" ht="15.75" customHeight="1">
      <c r="A18" s="82" t="s">
        <v>98</v>
      </c>
      <c r="B18" s="82" t="s">
        <v>99</v>
      </c>
      <c r="C18" s="79"/>
      <c r="D18" s="83"/>
      <c r="S18" s="80"/>
    </row>
    <row r="19" spans="1:19" ht="15.75" customHeight="1">
      <c r="A19" s="82" t="s">
        <v>100</v>
      </c>
      <c r="B19" s="82" t="s">
        <v>101</v>
      </c>
      <c r="C19" s="79"/>
      <c r="S19" s="80"/>
    </row>
    <row r="20" spans="1:19" ht="15.75" customHeight="1">
      <c r="A20" s="82" t="s">
        <v>102</v>
      </c>
      <c r="B20" s="82" t="s">
        <v>103</v>
      </c>
      <c r="C20" s="79"/>
      <c r="S20" s="80"/>
    </row>
    <row r="21" spans="1:19" ht="15.75" customHeight="1">
      <c r="A21" s="82" t="s">
        <v>82</v>
      </c>
      <c r="B21" s="82" t="s">
        <v>83</v>
      </c>
      <c r="C21" s="79"/>
      <c r="S21" s="80"/>
    </row>
    <row r="22" spans="1:19" ht="15.75" customHeight="1">
      <c r="A22" s="82" t="s">
        <v>104</v>
      </c>
      <c r="B22" s="82" t="s">
        <v>105</v>
      </c>
      <c r="C22" s="79"/>
      <c r="S22" s="80"/>
    </row>
    <row r="23" spans="1:19" ht="15.75" customHeight="1">
      <c r="A23" s="84"/>
      <c r="B23" s="85" t="s">
        <v>106</v>
      </c>
      <c r="C23" s="79"/>
      <c r="S23" s="80"/>
    </row>
    <row r="26" ht="12.75">
      <c r="A26" s="82"/>
    </row>
  </sheetData>
  <mergeCells count="1">
    <mergeCell ref="A1:C1"/>
  </mergeCells>
  <printOptions horizontalCentered="1" verticalCentered="1"/>
  <pageMargins left="0.25" right="0.25" top="0.25" bottom="0.25" header="0.5" footer="0.5"/>
  <pageSetup fitToHeight="1" fitToWidth="1" horizontalDpi="600" verticalDpi="600" orientation="portrait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GridLines="0" workbookViewId="0" topLeftCell="A1">
      <selection activeCell="B7" sqref="B7"/>
    </sheetView>
  </sheetViews>
  <sheetFormatPr defaultColWidth="9.140625" defaultRowHeight="12.75"/>
  <cols>
    <col min="1" max="1" width="25.140625" style="80" customWidth="1"/>
    <col min="2" max="2" width="74.28125" style="80" customWidth="1"/>
    <col min="3" max="3" width="19.140625" style="80" customWidth="1"/>
    <col min="4" max="4" width="46.140625" style="80" customWidth="1"/>
    <col min="5" max="5" width="8.7109375" style="79" customWidth="1"/>
    <col min="6" max="6" width="8.28125" style="79" customWidth="1"/>
    <col min="7" max="22" width="9.140625" style="79" customWidth="1"/>
    <col min="23" max="16384" width="9.140625" style="80" customWidth="1"/>
  </cols>
  <sheetData>
    <row r="1" spans="1:6" ht="12.75">
      <c r="A1" s="96" t="s">
        <v>128</v>
      </c>
      <c r="B1" s="96"/>
      <c r="C1" s="96"/>
      <c r="D1" s="96"/>
      <c r="E1" s="96"/>
      <c r="F1" s="96"/>
    </row>
    <row r="2" spans="1:22" ht="18" customHeight="1">
      <c r="A2" s="82" t="s">
        <v>49</v>
      </c>
      <c r="B2" s="82" t="s">
        <v>50</v>
      </c>
      <c r="C2" s="83"/>
      <c r="D2" s="83"/>
      <c r="U2" s="80"/>
      <c r="V2" s="80"/>
    </row>
    <row r="3" spans="1:22" ht="18" customHeight="1">
      <c r="A3" s="82" t="s">
        <v>51</v>
      </c>
      <c r="B3" s="82" t="s">
        <v>107</v>
      </c>
      <c r="C3" s="83"/>
      <c r="D3" s="83"/>
      <c r="U3" s="80"/>
      <c r="V3" s="80"/>
    </row>
    <row r="4" spans="1:22" ht="18" customHeight="1">
      <c r="A4" s="82" t="s">
        <v>75</v>
      </c>
      <c r="B4" s="82" t="s">
        <v>108</v>
      </c>
      <c r="C4" s="83"/>
      <c r="D4" s="83"/>
      <c r="U4" s="80"/>
      <c r="V4" s="80"/>
    </row>
    <row r="5" spans="1:22" ht="18" customHeight="1">
      <c r="A5" s="82" t="s">
        <v>72</v>
      </c>
      <c r="B5" s="82" t="s">
        <v>109</v>
      </c>
      <c r="C5" s="83"/>
      <c r="D5" s="83"/>
      <c r="U5" s="80"/>
      <c r="V5" s="80"/>
    </row>
    <row r="6" spans="1:22" ht="18" customHeight="1">
      <c r="A6" s="82" t="s">
        <v>73</v>
      </c>
      <c r="B6" s="82" t="s">
        <v>74</v>
      </c>
      <c r="C6" s="83"/>
      <c r="D6" s="83"/>
      <c r="U6" s="80"/>
      <c r="V6" s="80"/>
    </row>
    <row r="7" spans="1:22" ht="18" customHeight="1">
      <c r="A7" s="82" t="s">
        <v>110</v>
      </c>
      <c r="B7" s="82" t="s">
        <v>111</v>
      </c>
      <c r="C7" s="83"/>
      <c r="D7" s="83"/>
      <c r="U7" s="80"/>
      <c r="V7" s="80"/>
    </row>
    <row r="8" spans="1:22" ht="18" customHeight="1">
      <c r="A8" s="82" t="s">
        <v>62</v>
      </c>
      <c r="B8" s="82" t="s">
        <v>89</v>
      </c>
      <c r="C8" s="83"/>
      <c r="D8" s="83"/>
      <c r="U8" s="80"/>
      <c r="V8" s="80"/>
    </row>
    <row r="9" spans="1:22" ht="18" customHeight="1">
      <c r="A9" s="82" t="s">
        <v>63</v>
      </c>
      <c r="B9" s="82" t="s">
        <v>86</v>
      </c>
      <c r="C9" s="83"/>
      <c r="D9" s="83"/>
      <c r="U9" s="80"/>
      <c r="V9" s="80"/>
    </row>
    <row r="10" spans="1:22" ht="18" customHeight="1">
      <c r="A10" s="82" t="s">
        <v>57</v>
      </c>
      <c r="B10" s="82" t="s">
        <v>90</v>
      </c>
      <c r="C10" s="83"/>
      <c r="D10" s="83"/>
      <c r="U10" s="80"/>
      <c r="V10" s="80"/>
    </row>
    <row r="11" spans="1:22" ht="18" customHeight="1">
      <c r="A11" s="82" t="s">
        <v>58</v>
      </c>
      <c r="B11" s="82" t="s">
        <v>59</v>
      </c>
      <c r="C11" s="83"/>
      <c r="D11" s="83"/>
      <c r="U11" s="80"/>
      <c r="V11" s="80"/>
    </row>
    <row r="12" spans="1:22" ht="18" customHeight="1">
      <c r="A12" s="82" t="s">
        <v>48</v>
      </c>
      <c r="B12" s="82" t="s">
        <v>91</v>
      </c>
      <c r="C12" s="83"/>
      <c r="D12" s="83"/>
      <c r="U12" s="80"/>
      <c r="V12" s="80"/>
    </row>
    <row r="13" spans="1:22" ht="18" customHeight="1">
      <c r="A13" s="82" t="s">
        <v>76</v>
      </c>
      <c r="B13" s="82" t="s">
        <v>77</v>
      </c>
      <c r="C13" s="83"/>
      <c r="D13" s="83"/>
      <c r="U13" s="80"/>
      <c r="V13" s="80"/>
    </row>
    <row r="14" spans="1:22" ht="18" customHeight="1">
      <c r="A14" s="82" t="s">
        <v>64</v>
      </c>
      <c r="B14" s="82" t="s">
        <v>65</v>
      </c>
      <c r="C14" s="83"/>
      <c r="D14" s="83"/>
      <c r="U14" s="80"/>
      <c r="V14" s="80"/>
    </row>
    <row r="15" spans="1:22" ht="18" customHeight="1">
      <c r="A15" s="82" t="s">
        <v>66</v>
      </c>
      <c r="B15" s="82" t="s">
        <v>67</v>
      </c>
      <c r="C15" s="83"/>
      <c r="D15" s="83"/>
      <c r="U15" s="80"/>
      <c r="V15" s="80"/>
    </row>
    <row r="16" spans="1:22" ht="18" customHeight="1">
      <c r="A16" s="82" t="s">
        <v>78</v>
      </c>
      <c r="B16" s="82" t="s">
        <v>79</v>
      </c>
      <c r="C16" s="83"/>
      <c r="D16" s="83"/>
      <c r="U16" s="80"/>
      <c r="V16" s="80"/>
    </row>
    <row r="17" spans="1:22" ht="18" customHeight="1">
      <c r="A17" s="82" t="s">
        <v>52</v>
      </c>
      <c r="B17" s="82" t="s">
        <v>53</v>
      </c>
      <c r="C17" s="83"/>
      <c r="D17" s="83"/>
      <c r="U17" s="80"/>
      <c r="V17" s="80"/>
    </row>
    <row r="18" spans="1:22" ht="18" customHeight="1">
      <c r="A18" s="82" t="s">
        <v>54</v>
      </c>
      <c r="B18" s="82" t="s">
        <v>55</v>
      </c>
      <c r="C18" s="83"/>
      <c r="D18" s="83"/>
      <c r="U18" s="80"/>
      <c r="V18" s="80"/>
    </row>
    <row r="19" spans="1:22" ht="18" customHeight="1">
      <c r="A19" s="82" t="s">
        <v>56</v>
      </c>
      <c r="B19" s="82" t="s">
        <v>94</v>
      </c>
      <c r="C19" s="83"/>
      <c r="D19" s="83"/>
      <c r="U19" s="80"/>
      <c r="V19" s="80"/>
    </row>
    <row r="20" spans="1:22" ht="18" customHeight="1">
      <c r="A20" s="82" t="s">
        <v>80</v>
      </c>
      <c r="B20" s="82" t="s">
        <v>112</v>
      </c>
      <c r="C20" s="83"/>
      <c r="D20" s="83"/>
      <c r="U20" s="80"/>
      <c r="V20" s="80"/>
    </row>
    <row r="21" spans="1:22" ht="18" customHeight="1">
      <c r="A21" s="82" t="s">
        <v>81</v>
      </c>
      <c r="B21" s="82" t="s">
        <v>95</v>
      </c>
      <c r="C21" s="83"/>
      <c r="D21" s="83"/>
      <c r="U21" s="80"/>
      <c r="V21" s="80"/>
    </row>
    <row r="22" spans="1:22" ht="18" customHeight="1">
      <c r="A22" s="82" t="s">
        <v>60</v>
      </c>
      <c r="B22" s="82" t="s">
        <v>61</v>
      </c>
      <c r="C22" s="83"/>
      <c r="D22" s="83"/>
      <c r="U22" s="80"/>
      <c r="V22" s="80"/>
    </row>
    <row r="23" spans="1:22" ht="18" customHeight="1">
      <c r="A23" s="82" t="s">
        <v>96</v>
      </c>
      <c r="B23" s="82" t="s">
        <v>97</v>
      </c>
      <c r="C23" s="83"/>
      <c r="D23" s="83"/>
      <c r="U23" s="80"/>
      <c r="V23" s="80"/>
    </row>
    <row r="24" spans="1:22" ht="18" customHeight="1">
      <c r="A24" s="82" t="s">
        <v>68</v>
      </c>
      <c r="B24" s="82" t="s">
        <v>113</v>
      </c>
      <c r="C24" s="83"/>
      <c r="D24" s="83"/>
      <c r="U24" s="80"/>
      <c r="V24" s="80"/>
    </row>
    <row r="25" spans="1:22" ht="18" customHeight="1">
      <c r="A25" s="82" t="s">
        <v>69</v>
      </c>
      <c r="B25" s="82" t="s">
        <v>114</v>
      </c>
      <c r="C25" s="83"/>
      <c r="D25" s="83"/>
      <c r="U25" s="80"/>
      <c r="V25" s="80"/>
    </row>
    <row r="26" spans="1:22" ht="18" customHeight="1">
      <c r="A26" s="82" t="s">
        <v>70</v>
      </c>
      <c r="B26" s="82" t="s">
        <v>71</v>
      </c>
      <c r="C26" s="83"/>
      <c r="D26" s="83"/>
      <c r="U26" s="80"/>
      <c r="V26" s="80"/>
    </row>
    <row r="27" spans="1:22" ht="18" customHeight="1">
      <c r="A27" s="82" t="s">
        <v>82</v>
      </c>
      <c r="B27" s="82" t="s">
        <v>83</v>
      </c>
      <c r="C27" s="83"/>
      <c r="D27" s="83"/>
      <c r="U27" s="80"/>
      <c r="V27" s="80"/>
    </row>
    <row r="28" spans="1:22" ht="18" customHeight="1">
      <c r="A28" s="82" t="s">
        <v>84</v>
      </c>
      <c r="B28" s="82" t="s">
        <v>85</v>
      </c>
      <c r="C28" s="83"/>
      <c r="D28" s="83"/>
      <c r="U28" s="80"/>
      <c r="V28" s="80"/>
    </row>
    <row r="29" spans="3:22" ht="12.75">
      <c r="C29" s="79"/>
      <c r="D29" s="79"/>
      <c r="U29" s="80"/>
      <c r="V29" s="80"/>
    </row>
    <row r="30" spans="3:22" ht="12.75">
      <c r="C30" s="79"/>
      <c r="D30" s="79"/>
      <c r="U30" s="80"/>
      <c r="V30" s="80"/>
    </row>
    <row r="31" spans="3:22" ht="12.75">
      <c r="C31" s="79"/>
      <c r="D31" s="79"/>
      <c r="U31" s="80"/>
      <c r="V31" s="80"/>
    </row>
    <row r="32" spans="3:22" ht="12.75">
      <c r="C32" s="79"/>
      <c r="D32" s="79"/>
      <c r="U32" s="80"/>
      <c r="V32" s="80"/>
    </row>
    <row r="33" spans="3:22" ht="12.75">
      <c r="C33" s="79"/>
      <c r="D33" s="79"/>
      <c r="U33" s="80"/>
      <c r="V33" s="80"/>
    </row>
    <row r="34" spans="3:22" ht="12.75">
      <c r="C34" s="79"/>
      <c r="D34" s="79"/>
      <c r="U34" s="80"/>
      <c r="V34" s="80"/>
    </row>
  </sheetData>
  <mergeCells count="1">
    <mergeCell ref="A1:F1"/>
  </mergeCells>
  <printOptions horizontalCentered="1" verticalCentered="1"/>
  <pageMargins left="0.25" right="0.25" top="0.25" bottom="0.25" header="0.5" footer="0.5"/>
  <pageSetup fitToHeight="1" fitToWidth="1" horizontalDpi="600" verticalDpi="600" orientation="portrait" r:id="rId1"/>
  <colBreaks count="1" manualBreakCount="1">
    <brk id="7" max="5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26"/>
  <sheetViews>
    <sheetView showGridLines="0" workbookViewId="0" topLeftCell="A1">
      <selection activeCell="B21" sqref="B21"/>
    </sheetView>
  </sheetViews>
  <sheetFormatPr defaultColWidth="9.140625" defaultRowHeight="12.75"/>
  <cols>
    <col min="1" max="1" width="23.7109375" style="80" customWidth="1"/>
    <col min="2" max="2" width="39.57421875" style="80" customWidth="1"/>
    <col min="3" max="3" width="8.7109375" style="79" customWidth="1"/>
    <col min="4" max="4" width="8.28125" style="79" customWidth="1"/>
    <col min="5" max="20" width="9.140625" style="79" customWidth="1"/>
    <col min="21" max="16384" width="9.140625" style="80" customWidth="1"/>
  </cols>
  <sheetData>
    <row r="1" spans="1:4" ht="12.75">
      <c r="A1" s="96" t="s">
        <v>149</v>
      </c>
      <c r="B1" s="96"/>
      <c r="C1" s="96"/>
      <c r="D1" s="96"/>
    </row>
    <row r="2" spans="1:20" ht="12.75">
      <c r="A2" s="81" t="s">
        <v>34</v>
      </c>
      <c r="B2" s="81" t="s">
        <v>35</v>
      </c>
      <c r="S2" s="80"/>
      <c r="T2" s="80"/>
    </row>
    <row r="3" spans="1:20" ht="12.75">
      <c r="A3" s="82" t="s">
        <v>36</v>
      </c>
      <c r="B3" s="82" t="s">
        <v>37</v>
      </c>
      <c r="S3" s="80"/>
      <c r="T3" s="80"/>
    </row>
    <row r="4" spans="1:20" ht="12.75">
      <c r="A4" s="82" t="s">
        <v>38</v>
      </c>
      <c r="B4" s="82" t="s">
        <v>39</v>
      </c>
      <c r="S4" s="80"/>
      <c r="T4" s="80"/>
    </row>
    <row r="5" spans="1:20" ht="12.75">
      <c r="A5" s="82" t="s">
        <v>40</v>
      </c>
      <c r="B5" s="82" t="s">
        <v>41</v>
      </c>
      <c r="S5" s="80"/>
      <c r="T5" s="80"/>
    </row>
    <row r="6" spans="1:20" ht="12.75">
      <c r="A6" s="82" t="s">
        <v>42</v>
      </c>
      <c r="B6" s="82" t="s">
        <v>43</v>
      </c>
      <c r="S6" s="80"/>
      <c r="T6" s="80"/>
    </row>
    <row r="7" spans="1:20" ht="12.75">
      <c r="A7" s="82" t="s">
        <v>44</v>
      </c>
      <c r="B7" s="82" t="s">
        <v>45</v>
      </c>
      <c r="S7" s="80"/>
      <c r="T7" s="80"/>
    </row>
    <row r="8" spans="1:20" ht="12.75">
      <c r="A8" s="82" t="s">
        <v>46</v>
      </c>
      <c r="B8" s="82" t="s">
        <v>47</v>
      </c>
      <c r="S8" s="80"/>
      <c r="T8" s="80"/>
    </row>
    <row r="9" spans="1:20" ht="12.75">
      <c r="A9" s="82" t="s">
        <v>130</v>
      </c>
      <c r="B9" s="82" t="s">
        <v>129</v>
      </c>
      <c r="S9" s="80"/>
      <c r="T9" s="80"/>
    </row>
    <row r="10" spans="19:20" ht="12.75">
      <c r="S10" s="80"/>
      <c r="T10" s="80"/>
    </row>
    <row r="11" spans="19:20" ht="12.75">
      <c r="S11" s="80"/>
      <c r="T11" s="80"/>
    </row>
    <row r="12" spans="19:20" ht="12.75">
      <c r="S12" s="80"/>
      <c r="T12" s="80"/>
    </row>
    <row r="13" spans="19:20" ht="12.75">
      <c r="S13" s="80"/>
      <c r="T13" s="80"/>
    </row>
    <row r="14" spans="19:20" ht="12.75">
      <c r="S14" s="80"/>
      <c r="T14" s="80"/>
    </row>
    <row r="15" spans="19:20" ht="12.75">
      <c r="S15" s="80"/>
      <c r="T15" s="80"/>
    </row>
    <row r="16" spans="19:20" ht="12.75">
      <c r="S16" s="80"/>
      <c r="T16" s="80"/>
    </row>
    <row r="17" spans="19:20" ht="12.75">
      <c r="S17" s="80"/>
      <c r="T17" s="80"/>
    </row>
    <row r="18" spans="19:20" ht="12.75">
      <c r="S18" s="80"/>
      <c r="T18" s="80"/>
    </row>
    <row r="19" spans="19:20" ht="12.75">
      <c r="S19" s="80"/>
      <c r="T19" s="80"/>
    </row>
    <row r="20" spans="19:20" ht="12.75">
      <c r="S20" s="80"/>
      <c r="T20" s="80"/>
    </row>
    <row r="21" spans="19:20" ht="12.75">
      <c r="S21" s="80"/>
      <c r="T21" s="80"/>
    </row>
    <row r="22" spans="19:20" ht="12.75">
      <c r="S22" s="80"/>
      <c r="T22" s="80"/>
    </row>
    <row r="23" spans="19:20" ht="12.75">
      <c r="S23" s="80"/>
      <c r="T23" s="80"/>
    </row>
    <row r="24" spans="19:20" ht="12.75">
      <c r="S24" s="80"/>
      <c r="T24" s="80"/>
    </row>
    <row r="25" spans="19:20" ht="12.75">
      <c r="S25" s="80"/>
      <c r="T25" s="80"/>
    </row>
    <row r="26" spans="19:20" ht="12.75">
      <c r="S26" s="80"/>
      <c r="T26" s="80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workbookViewId="0" topLeftCell="A1">
      <selection activeCell="F6" sqref="F6"/>
    </sheetView>
  </sheetViews>
  <sheetFormatPr defaultColWidth="9.140625" defaultRowHeight="12.75"/>
  <cols>
    <col min="4" max="4" width="34.421875" style="0" customWidth="1"/>
    <col min="5" max="5" width="11.28125" style="0" bestFit="1" customWidth="1"/>
  </cols>
  <sheetData>
    <row r="1" spans="1:4" ht="12.75">
      <c r="A1" s="6"/>
      <c r="B1" s="6"/>
      <c r="C1" s="6"/>
      <c r="D1" s="6"/>
    </row>
    <row r="2" spans="1:4" ht="12.75">
      <c r="A2" s="6"/>
      <c r="B2" s="6"/>
      <c r="C2" s="6"/>
      <c r="D2" s="6"/>
    </row>
    <row r="3" spans="1:4" ht="12.75">
      <c r="A3" s="6"/>
      <c r="B3" s="6"/>
      <c r="C3" s="6"/>
      <c r="D3" s="6"/>
    </row>
    <row r="4" spans="1:4" ht="12.75">
      <c r="A4" s="6"/>
      <c r="B4" s="6"/>
      <c r="C4" s="6"/>
      <c r="D4" s="6"/>
    </row>
    <row r="5" spans="1:4" ht="12.75">
      <c r="A5" s="6"/>
      <c r="B5" s="6"/>
      <c r="C5" s="6"/>
      <c r="D5" s="6"/>
    </row>
    <row r="6" spans="1:4" ht="12.75">
      <c r="A6" s="6"/>
      <c r="B6" s="6"/>
      <c r="C6" s="6"/>
      <c r="D6" s="6"/>
    </row>
    <row r="7" spans="1:4" ht="12.75">
      <c r="A7" s="97" t="s">
        <v>116</v>
      </c>
      <c r="B7" s="97" t="s">
        <v>117</v>
      </c>
      <c r="C7" s="97" t="s">
        <v>118</v>
      </c>
      <c r="D7" s="97" t="s">
        <v>35</v>
      </c>
    </row>
    <row r="8" spans="1:4" ht="12.75">
      <c r="A8" s="98"/>
      <c r="B8" s="98"/>
      <c r="C8" s="98"/>
      <c r="D8" s="98"/>
    </row>
    <row r="9" spans="1:5" ht="25.5">
      <c r="A9" s="7"/>
      <c r="B9" s="8">
        <v>8</v>
      </c>
      <c r="C9" t="s">
        <v>119</v>
      </c>
      <c r="D9" s="4" t="s">
        <v>120</v>
      </c>
      <c r="E9" s="1"/>
    </row>
    <row r="10" spans="1:5" ht="25.5">
      <c r="A10" s="7"/>
      <c r="B10" s="9">
        <v>2</v>
      </c>
      <c r="C10" t="s">
        <v>121</v>
      </c>
      <c r="D10" s="4" t="s">
        <v>122</v>
      </c>
      <c r="E10" s="1"/>
    </row>
    <row r="11" spans="1:5" ht="25.5">
      <c r="A11" s="7"/>
      <c r="B11" s="10">
        <v>1</v>
      </c>
      <c r="C11" t="s">
        <v>123</v>
      </c>
      <c r="D11" s="4" t="s">
        <v>124</v>
      </c>
      <c r="E11" s="1"/>
    </row>
    <row r="12" spans="1:4" ht="73.5">
      <c r="A12" s="11"/>
      <c r="B12" s="11"/>
      <c r="D12" s="12" t="s">
        <v>209</v>
      </c>
    </row>
  </sheetData>
  <mergeCells count="4">
    <mergeCell ref="A7:A8"/>
    <mergeCell ref="B7:B8"/>
    <mergeCell ref="C7:C8"/>
    <mergeCell ref="D7:D8"/>
  </mergeCells>
  <printOptions horizontalCentered="1" verticalCentered="1"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 Gifford</cp:lastModifiedBy>
  <cp:lastPrinted>2005-01-05T03:05:51Z</cp:lastPrinted>
  <dcterms:created xsi:type="dcterms:W3CDTF">2004-05-19T15:27:30Z</dcterms:created>
  <dcterms:modified xsi:type="dcterms:W3CDTF">2005-01-05T04:08:45Z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1959509781</vt:i4>
  </property>
  <property fmtid="{D5CDD505-2E9C-101B-9397-08002B2CF9AE}" pid="3" name="_EmailSubject">
    <vt:lpwstr>BISD Phone Design Guide.xls</vt:lpwstr>
  </property>
  <property fmtid="{D5CDD505-2E9C-101B-9397-08002B2CF9AE}" pid="4" name="_AuthorEmail">
    <vt:lpwstr>pgifford@eps4.com</vt:lpwstr>
  </property>
  <property fmtid="{D5CDD505-2E9C-101B-9397-08002B2CF9AE}" pid="5" name="_AuthorEmailDisplayName">
    <vt:lpwstr>Polly Gifford</vt:lpwstr>
  </property>
  <property fmtid="{D5CDD505-2E9C-101B-9397-08002B2CF9AE}" pid="6" name="_PreviousAdHocReviewCycleID">
    <vt:i4>-570904662</vt:i4>
  </property>
  <property fmtid="{D5CDD505-2E9C-101B-9397-08002B2CF9AE}" pid="7" name="_ReviewingToolsShownOnce">
    <vt:lpwstr/>
  </property>
</Properties>
</file>